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385" tabRatio="794" activeTab="0"/>
  </bookViews>
  <sheets>
    <sheet name="summary" sheetId="1" r:id="rId1"/>
    <sheet name="site1" sheetId="2" r:id="rId2"/>
    <sheet name="site2" sheetId="3" r:id="rId3"/>
    <sheet name="site3" sheetId="4" r:id="rId4"/>
    <sheet name="site4" sheetId="5" r:id="rId5"/>
    <sheet name="site5" sheetId="6" r:id="rId6"/>
    <sheet name="site6" sheetId="7" r:id="rId7"/>
    <sheet name="site7" sheetId="8" r:id="rId8"/>
    <sheet name="site8" sheetId="9" r:id="rId9"/>
    <sheet name="site9" sheetId="10" r:id="rId10"/>
    <sheet name="site10" sheetId="11" r:id="rId11"/>
    <sheet name="site11" sheetId="12" r:id="rId12"/>
    <sheet name="site12" sheetId="13" r:id="rId13"/>
    <sheet name="site13" sheetId="14" r:id="rId14"/>
    <sheet name="site14" sheetId="15" r:id="rId15"/>
    <sheet name="site15" sheetId="16" r:id="rId16"/>
    <sheet name="sheet 2" sheetId="17" r:id="rId17"/>
  </sheets>
  <definedNames/>
  <calcPr fullCalcOnLoad="1"/>
</workbook>
</file>

<file path=xl/sharedStrings.xml><?xml version="1.0" encoding="utf-8"?>
<sst xmlns="http://schemas.openxmlformats.org/spreadsheetml/2006/main" count="641" uniqueCount="48">
  <si>
    <t>year</t>
  </si>
  <si>
    <t>kwh</t>
  </si>
  <si>
    <t>btu/sf</t>
  </si>
  <si>
    <t>$/kwh</t>
  </si>
  <si>
    <t>$/therm</t>
  </si>
  <si>
    <t>2 oil $/gal</t>
  </si>
  <si>
    <t>6 oil $/gal</t>
  </si>
  <si>
    <t>propane$/gal</t>
  </si>
  <si>
    <t>gsf</t>
  </si>
  <si>
    <t>mgal water</t>
  </si>
  <si>
    <t>gal/sf</t>
  </si>
  <si>
    <t>id</t>
  </si>
  <si>
    <t>total utility $</t>
  </si>
  <si>
    <t>total energy $</t>
  </si>
  <si>
    <t>kwh $</t>
  </si>
  <si>
    <t>ng therms</t>
  </si>
  <si>
    <t>ng $</t>
  </si>
  <si>
    <t>2oil gals</t>
  </si>
  <si>
    <t>2oil $</t>
  </si>
  <si>
    <t>6 oil gals</t>
  </si>
  <si>
    <t>6oil $</t>
  </si>
  <si>
    <t>propane gals</t>
  </si>
  <si>
    <t>propane $</t>
  </si>
  <si>
    <t>coal tons</t>
  </si>
  <si>
    <t>coal $</t>
  </si>
  <si>
    <t>wood tons</t>
  </si>
  <si>
    <t>wood $</t>
  </si>
  <si>
    <t>construction gsf</t>
  </si>
  <si>
    <t>renovated gsf</t>
  </si>
  <si>
    <t>energy evaluation</t>
  </si>
  <si>
    <t>water/sewer evaluation</t>
  </si>
  <si>
    <t>Cost per Therm (100,000 Btu) all Energy Sources</t>
  </si>
  <si>
    <t>steam lbs</t>
  </si>
  <si>
    <t>steam $</t>
  </si>
  <si>
    <t>chw tons</t>
  </si>
  <si>
    <t>chw $</t>
  </si>
  <si>
    <t>water sewer $</t>
  </si>
  <si>
    <t>name</t>
  </si>
  <si>
    <t>total btu</t>
  </si>
  <si>
    <t>energy $/gsf</t>
  </si>
  <si>
    <t>$/mmbtu</t>
  </si>
  <si>
    <t>$/mmbtu %change</t>
  </si>
  <si>
    <t>btu/sf %change</t>
  </si>
  <si>
    <t>$/mgal</t>
  </si>
  <si>
    <t>$/mgal %change</t>
  </si>
  <si>
    <t>gal/sf %change</t>
  </si>
  <si>
    <t>storm water fee</t>
  </si>
  <si>
    <t>water m/gal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</si>
</sst>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0"/>
    <numFmt numFmtId="169" formatCode="&quot;$&quot;#,##0.00"/>
    <numFmt numFmtId="170" formatCode="&quot;$&quot;#,##0.0;\(&quot;$&quot;#,##0.0\)"/>
    <numFmt numFmtId="171" formatCode="&quot;$&quot;#,##0;\(&quot;$&quot;#,##0\)"/>
    <numFmt numFmtId="172" formatCode="#,##0.0"/>
    <numFmt numFmtId="173" formatCode="0.0%"/>
    <numFmt numFmtId="174" formatCode="#,##0.000"/>
    <numFmt numFmtId="175" formatCode="#,##0.0000"/>
    <numFmt numFmtId="176" formatCode="0.0000"/>
    <numFmt numFmtId="177" formatCode="0.000"/>
    <numFmt numFmtId="178" formatCode="&quot;$&quot;#,##0.0000"/>
    <numFmt numFmtId="179" formatCode="&quot;$&quot;#,##0.00000"/>
    <numFmt numFmtId="180" formatCode="0.0"/>
    <numFmt numFmtId="181" formatCode="0.000000"/>
    <numFmt numFmtId="182" formatCode="0.00000"/>
    <numFmt numFmtId="183" formatCode="0.0000000"/>
    <numFmt numFmtId="184" formatCode="&quot;$&quot;#,##0.000;\(&quot;$&quot;#,##0.000\)"/>
    <numFmt numFmtId="185" formatCode="#,##0.00;\(#,##0.00\)"/>
  </numFmts>
  <fonts count="6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1" xfId="22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1" fillId="0" borderId="2" xfId="22" applyNumberFormat="1" applyFont="1" applyFill="1" applyBorder="1" applyAlignment="1">
      <alignment horizontal="right"/>
      <protection/>
    </xf>
    <xf numFmtId="3" fontId="1" fillId="0" borderId="2" xfId="22" applyNumberFormat="1" applyFont="1" applyFill="1" applyBorder="1" applyAlignment="1">
      <alignment horizontal="right"/>
      <protection/>
    </xf>
    <xf numFmtId="3" fontId="3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3" fontId="1" fillId="0" borderId="3" xfId="22" applyNumberFormat="1" applyFont="1" applyFill="1" applyBorder="1" applyAlignment="1">
      <alignment horizontal="right"/>
      <protection/>
    </xf>
    <xf numFmtId="167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0" fontId="3" fillId="3" borderId="4" xfId="0" applyFont="1" applyFill="1" applyBorder="1" applyAlignment="1">
      <alignment horizontal="center"/>
    </xf>
    <xf numFmtId="9" fontId="3" fillId="4" borderId="4" xfId="24" applyFont="1" applyFill="1" applyBorder="1" applyAlignment="1">
      <alignment/>
    </xf>
    <xf numFmtId="9" fontId="3" fillId="0" borderId="5" xfId="24" applyFont="1" applyFill="1" applyBorder="1" applyAlignment="1">
      <alignment/>
    </xf>
    <xf numFmtId="3" fontId="3" fillId="5" borderId="5" xfId="0" applyNumberFormat="1" applyFont="1" applyFill="1" applyBorder="1" applyAlignment="1">
      <alignment/>
    </xf>
    <xf numFmtId="169" fontId="3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4" fontId="3" fillId="6" borderId="4" xfId="0" applyNumberFormat="1" applyFont="1" applyFill="1" applyBorder="1" applyAlignment="1">
      <alignment/>
    </xf>
    <xf numFmtId="0" fontId="1" fillId="2" borderId="1" xfId="23" applyFont="1" applyFill="1" applyBorder="1" applyAlignment="1">
      <alignment horizontal="center"/>
      <protection/>
    </xf>
    <xf numFmtId="3" fontId="1" fillId="0" borderId="2" xfId="23" applyNumberFormat="1" applyFont="1" applyFill="1" applyBorder="1" applyAlignment="1">
      <alignment horizontal="right" wrapText="1"/>
      <protection/>
    </xf>
    <xf numFmtId="178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1" fillId="2" borderId="1" xfId="22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1" fillId="0" borderId="2" xfId="22" applyNumberFormat="1" applyFont="1" applyFill="1" applyBorder="1" applyAlignment="1">
      <alignment horizontal="right" wrapText="1"/>
      <protection/>
    </xf>
    <xf numFmtId="0" fontId="3" fillId="0" borderId="0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9" fontId="1" fillId="0" borderId="2" xfId="22" applyNumberFormat="1" applyFont="1" applyFill="1" applyBorder="1" applyAlignment="1">
      <alignment horizontal="center"/>
      <protection/>
    </xf>
    <xf numFmtId="49" fontId="1" fillId="0" borderId="0" xfId="22" applyNumberFormat="1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9" fontId="3" fillId="4" borderId="4" xfId="24" applyNumberFormat="1" applyFont="1" applyFill="1" applyBorder="1" applyAlignment="1">
      <alignment/>
    </xf>
    <xf numFmtId="185" fontId="2" fillId="0" borderId="2" xfId="21" applyNumberFormat="1" applyFont="1" applyFill="1" applyBorder="1" applyAlignment="1">
      <alignment horizontal="right" wrapText="1"/>
      <protection/>
    </xf>
    <xf numFmtId="4" fontId="2" fillId="0" borderId="2" xfId="21" applyNumberFormat="1" applyFont="1" applyFill="1" applyBorder="1" applyAlignment="1">
      <alignment horizontal="right" wrapText="1"/>
      <protection/>
    </xf>
    <xf numFmtId="3" fontId="3" fillId="0" borderId="2" xfId="23" applyNumberFormat="1" applyFont="1" applyFill="1" applyBorder="1" applyAlignment="1">
      <alignment horizontal="right" wrapText="1"/>
      <protection/>
    </xf>
    <xf numFmtId="171" fontId="3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171" fontId="1" fillId="0" borderId="0" xfId="22" applyNumberFormat="1" applyFont="1" applyFill="1" applyBorder="1" applyAlignment="1">
      <alignment horizontal="right"/>
      <protection/>
    </xf>
    <xf numFmtId="171" fontId="3" fillId="0" borderId="0" xfId="0" applyNumberFormat="1" applyFont="1" applyFill="1" applyBorder="1" applyAlignment="1">
      <alignment/>
    </xf>
    <xf numFmtId="3" fontId="1" fillId="0" borderId="0" xfId="22" applyNumberFormat="1" applyFont="1" applyFill="1" applyBorder="1" applyAlignment="1">
      <alignment horizontal="right"/>
      <protection/>
    </xf>
    <xf numFmtId="3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center" wrapText="1"/>
      <protection/>
    </xf>
    <xf numFmtId="3" fontId="1" fillId="0" borderId="0" xfId="23" applyNumberFormat="1" applyFont="1" applyFill="1" applyBorder="1" applyAlignment="1">
      <alignment horizontal="right" wrapText="1"/>
      <protection/>
    </xf>
    <xf numFmtId="171" fontId="1" fillId="0" borderId="0" xfId="22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 2" xfId="21"/>
    <cellStyle name="Normal_Sheet1" xfId="22"/>
    <cellStyle name="Normal_Sheet1 (3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3"/>
  <sheetViews>
    <sheetView tabSelected="1" workbookViewId="0" topLeftCell="A1">
      <selection activeCell="U2" sqref="U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4.00390625" style="0" bestFit="1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8.7109375" style="0" bestFit="1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0.140625" style="0" bestFit="1" customWidth="1"/>
    <col min="24" max="25" width="9.57421875" style="0" bestFit="1" customWidth="1"/>
    <col min="28" max="28" width="9.57421875" style="0" bestFit="1" customWidth="1"/>
    <col min="29" max="29" width="8.00390625" style="0" bestFit="1" customWidth="1"/>
  </cols>
  <sheetData>
    <row r="1" spans="1:21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</row>
    <row r="2" spans="1:21" s="2" customFormat="1" ht="11.25" customHeight="1">
      <c r="A2" s="26"/>
      <c r="B2" s="33"/>
      <c r="C2" s="4"/>
      <c r="D2" s="8">
        <f>E2+R2</f>
        <v>0</v>
      </c>
      <c r="E2" s="8">
        <f>H2+J2+L2+N2+P2</f>
        <v>0</v>
      </c>
      <c r="F2" s="21">
        <f>(G2*3412)+(I2*100000)+(K2*140000)+(M2*150000)+(O2*92000)</f>
        <v>0</v>
      </c>
      <c r="G2" s="6">
        <f>site1!G2+site2!G2+site3!G2+site4!G2+site5!G2+site6!G2+site7!G2+site8!G2+site9!G2+site10!G2+site11!G2+site13!G2+site12!G2+site14!G2+site15!G2</f>
        <v>0</v>
      </c>
      <c r="H2" s="6">
        <f>site1!H2+site2!H2+site3!H2+site4!H2+site5!H2+site6!H2+site7!H2+site8!H2+site9!H2+site10!H2+site11!H2+site13!H2+site12!H2+site14!H2+site15!H2</f>
        <v>0</v>
      </c>
      <c r="I2" s="6">
        <f>site1!I2+site2!I2+site3!I2+site4!I2+site5!I2+site6!I2+site7!I2+site8!I2+site9!I2+site10!I2+site11!I2+site13!I2+site12!I2+site14!I2+site15!I2</f>
        <v>0</v>
      </c>
      <c r="J2" s="6">
        <f>site1!J2+site2!J2+site3!J2+site4!J2+site5!J2+site6!J2+site7!J2+site8!J2+site9!J2+site10!J2+site11!J2+site13!J2+site12!J2+site14!J2+site15!J2</f>
        <v>0</v>
      </c>
      <c r="K2" s="6">
        <f>site1!K2+site2!K2+site3!K2+site4!K2+site5!K2+site6!K2+site7!K2+site8!K2+site9!K2+site10!K2+site11!K2+site13!K2+site12!K2+site14!K2+site15!K2</f>
        <v>0</v>
      </c>
      <c r="L2" s="6">
        <f>site1!L2+site2!L2+site3!L2+site4!L2+site5!L2+site6!L2+site7!L2+site8!L2+site9!L2+site10!L2+site11!L2+site13!L2+site12!L2+site14!L2+site15!L2</f>
        <v>0</v>
      </c>
      <c r="M2" s="6">
        <f>site1!M2+site2!M2+site3!M2+site4!M2+site5!M2+site6!M2+site7!M2+site8!M2+site9!M2+site10!M2+site11!M2+site13!M2+site12!M2+site14!M2+site15!M2</f>
        <v>0</v>
      </c>
      <c r="N2" s="6">
        <f>site1!N2+site2!N2+site3!N2+site4!N2+site5!N2+site6!N2+site7!N2+site8!N2+site9!N2+site10!N2+site11!N2+site13!N2+site12!N2+site14!N2+site15!N2</f>
        <v>0</v>
      </c>
      <c r="O2" s="6">
        <f>site1!O2+site2!O2+site3!O2+site4!O2+site5!O2+site6!O2+site7!O2+site8!O2+site9!O2+site10!O2+site11!O2+site13!O2+site12!O2+site14!O2+site15!O2</f>
        <v>0</v>
      </c>
      <c r="P2" s="6">
        <f>site1!P2+site2!P2+site3!P2+site4!P2+site5!P2+site6!P2+site7!P2+site8!P2+site9!P2+site10!P2+site11!P2+site13!P2+site12!P2+site14!P2+site15!P2</f>
        <v>0</v>
      </c>
      <c r="Q2" s="6">
        <f>site1!Q2+site2!Q2+site3!Q2+site4!Q2+site5!Q2+site6!Q2+site7!Q2+site8!Q2+site9!Q2+site10!Q2+site11!Q2+site13!Q2+site12!Q2+site14!Q2+site15!Q2</f>
        <v>0</v>
      </c>
      <c r="R2" s="6">
        <f>site1!R2+site2!R2+site3!R2+site4!R2+site5!R2+site6!R2+site7!R2+site8!R2+site9!R2+site10!R2+site11!R2+site13!R2+site12!R2+site14!R2+site15!R2</f>
        <v>0</v>
      </c>
      <c r="S2" s="6">
        <f>site1!S2+site2!S2+site3!S2+site4!S2+site5!S2+site6!S2+site7!S2+site8!S2+site9!S2+site10!S2+site11!S2+site13!S2+site12!S2+site14!S2+site15!S2</f>
        <v>0</v>
      </c>
      <c r="T2" s="6">
        <f>site1!T2+site2!T2+site3!T2+site4!T2+site5!T2+site6!T2+site7!T2+site8!T2+site9!T2+site10!T2+site11!T2+site13!T2+site12!T2+site14!T2+site15!T2</f>
        <v>0</v>
      </c>
      <c r="U2" s="6">
        <f>site1!U2+site2!U2+site3!U2+site4!U2+site5!U2+site6!U2+site7!U2+site8!U2+site9!U2+site10!U2+site11!U2+site13!U2+site12!U2+site14!U2+site15!U2</f>
        <v>0</v>
      </c>
    </row>
    <row r="3" spans="1:40" s="2" customFormat="1" ht="11.25">
      <c r="A3" s="26"/>
      <c r="B3" s="34"/>
      <c r="C3" s="4"/>
      <c r="D3" s="8">
        <f aca="true" t="shared" si="0" ref="D3:D9">E3+R3</f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f>site1!G3+site2!G3+site3!G3+site4!G3+site5!G3+site6!G3+site7!G3+site8!G3+site9!G3+site10!G3+site11!G3+site13!G3+site12!G3+site14!G3+site15!G3</f>
        <v>0</v>
      </c>
      <c r="H3" s="6">
        <f>site1!H3+site2!H3+site3!H3+site4!H3+site5!H3+site6!H3+site7!H3+site8!H3+site9!H3+site10!H3+site11!H3+site13!H3+site12!H3+site14!H3+site15!H3</f>
        <v>0</v>
      </c>
      <c r="I3" s="6">
        <f>site1!I3+site2!I3+site3!I3+site4!I3+site5!I3+site6!I3+site7!I3+site8!I3+site9!I3+site10!I3+site11!I3+site13!I3+site12!I3+site14!I3+site15!I3</f>
        <v>0</v>
      </c>
      <c r="J3" s="6">
        <f>site1!J3+site2!J3+site3!J3+site4!J3+site5!J3+site6!J3+site7!J3+site8!J3+site9!J3+site10!J3+site11!J3+site13!J3+site12!J3+site14!J3+site15!J3</f>
        <v>0</v>
      </c>
      <c r="K3" s="6">
        <f>site1!K3+site2!K3+site3!K3+site4!K3+site5!K3+site6!K3+site7!K3+site8!K3+site9!K3+site10!K3+site11!K3+site13!K3+site12!K3+site14!K3+site15!K3</f>
        <v>0</v>
      </c>
      <c r="L3" s="6">
        <f>site1!L3+site2!L3+site3!L3+site4!L3+site5!L3+site6!L3+site7!L3+site8!L3+site9!L3+site10!L3+site11!L3+site13!L3+site12!L3+site14!L3+site15!L3</f>
        <v>0</v>
      </c>
      <c r="M3" s="6">
        <f>site1!M3+site2!M3+site3!M3+site4!M3+site5!M3+site6!M3+site7!M3+site8!M3+site9!M3+site10!M3+site11!M3+site13!M3+site12!M3+site14!M3+site15!M3</f>
        <v>0</v>
      </c>
      <c r="N3" s="6">
        <f>site1!N3+site2!N3+site3!N3+site4!N3+site5!N3+site6!N3+site7!N3+site8!N3+site9!N3+site10!N3+site11!N3+site13!N3+site12!N3+site14!N3+site15!N3</f>
        <v>0</v>
      </c>
      <c r="O3" s="6">
        <f>site1!O3+site2!O3+site3!O3+site4!O3+site5!O3+site6!O3+site7!O3+site8!O3+site9!O3+site10!O3+site11!O3+site13!O3+site12!O3+site14!O3+site15!O3</f>
        <v>0</v>
      </c>
      <c r="P3" s="6">
        <f>site1!P3+site2!P3+site3!P3+site4!P3+site5!P3+site6!P3+site7!P3+site8!P3+site9!P3+site10!P3+site11!P3+site13!P3+site12!P3+site14!P3+site15!P3</f>
        <v>0</v>
      </c>
      <c r="Q3" s="6">
        <f>site1!Q3+site2!Q3+site3!Q3+site4!Q3+site5!Q3+site6!Q3+site7!Q3+site8!Q3+site9!Q3+site10!Q3+site11!Q3+site13!Q3+site12!Q3+site14!Q3+site15!Q3</f>
        <v>0</v>
      </c>
      <c r="R3" s="6">
        <f>site1!R3+site2!R3+site3!R3+site4!R3+site5!R3+site6!R3+site7!R3+site8!R3+site9!R3+site10!R3+site11!R3+site13!R3+site12!R3+site14!R3+site15!R3</f>
        <v>0</v>
      </c>
      <c r="S3" s="6">
        <f>site1!S3+site2!S3+site3!S3+site4!S3+site5!S3+site6!S3+site7!S3+site8!S3+site9!S3+site10!S3+site11!S3+site13!S3+site12!S3+site14!S3+site15!S3</f>
        <v>0</v>
      </c>
      <c r="T3" s="6">
        <f>site1!T3+site2!T3+site3!T3+site4!T3+site5!T3+site6!T3+site7!T3+site8!T3+site9!T3+site10!T3+site11!T3+site13!T3+site12!T3+site14!T3+site15!T3</f>
        <v>0</v>
      </c>
      <c r="U3" s="6">
        <f>site1!U3+site2!U3+site3!U3+site4!U3+site5!U3+site6!U3+site7!U3+site8!U3+site9!U3+site10!U3+site11!U3+site13!U3+site12!U3+site14!U3+site15!U3</f>
        <v>0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6">
        <f>site1!G4+site2!G4+site3!G4+site4!G4+site5!G4+site6!G4+site7!G4+site8!G4+site9!G4+site10!G4+site11!G4+site13!G4+site12!G4+site14!G4+site15!G4</f>
        <v>0</v>
      </c>
      <c r="H4" s="6">
        <f>site1!H4+site2!H4+site3!H4+site4!H4+site5!H4+site6!H4+site7!H4+site8!H4+site9!H4+site10!H4+site11!H4+site13!H4+site12!H4+site14!H4+site15!H4</f>
        <v>0</v>
      </c>
      <c r="I4" s="6">
        <f>site1!I4+site2!I4+site3!I4+site4!I4+site5!I4+site6!I4+site7!I4+site8!I4+site9!I4+site10!I4+site11!I4+site13!I4+site12!I4+site14!I4+site15!I4</f>
        <v>0</v>
      </c>
      <c r="J4" s="6">
        <f>site1!J4+site2!J4+site3!J4+site4!J4+site5!J4+site6!J4+site7!J4+site8!J4+site9!J4+site10!J4+site11!J4+site13!J4+site12!J4+site14!J4+site15!J4</f>
        <v>0</v>
      </c>
      <c r="K4" s="6">
        <f>site1!K4+site2!K4+site3!K4+site4!K4+site5!K4+site6!K4+site7!K4+site8!K4+site9!K4+site10!K4+site11!K4+site13!K4+site12!K4+site14!K4+site15!K4</f>
        <v>0</v>
      </c>
      <c r="L4" s="6">
        <f>site1!L4+site2!L4+site3!L4+site4!L4+site5!L4+site6!L4+site7!L4+site8!L4+site9!L4+site10!L4+site11!L4+site13!L4+site12!L4+site14!L4+site15!L4</f>
        <v>0</v>
      </c>
      <c r="M4" s="6">
        <f>site1!M4+site2!M4+site3!M4+site4!M4+site5!M4+site6!M4+site7!M4+site8!M4+site9!M4+site10!M4+site11!M4+site13!M4+site12!M4+site14!M4+site15!M4</f>
        <v>0</v>
      </c>
      <c r="N4" s="6">
        <f>site1!N4+site2!N4+site3!N4+site4!N4+site5!N4+site6!N4+site7!N4+site8!N4+site9!N4+site10!N4+site11!N4+site13!N4+site12!N4+site14!N4+site15!N4</f>
        <v>0</v>
      </c>
      <c r="O4" s="6">
        <f>site1!O4+site2!O4+site3!O4+site4!O4+site5!O4+site6!O4+site7!O4+site8!O4+site9!O4+site10!O4+site11!O4+site13!O4+site12!O4+site14!O4+site15!O4</f>
        <v>0</v>
      </c>
      <c r="P4" s="6">
        <f>site1!P4+site2!P4+site3!P4+site4!P4+site5!P4+site6!P4+site7!P4+site8!P4+site9!P4+site10!P4+site11!P4+site13!P4+site12!P4+site14!P4+site15!P4</f>
        <v>0</v>
      </c>
      <c r="Q4" s="6">
        <f>site1!Q4+site2!Q4+site3!Q4+site4!Q4+site5!Q4+site6!Q4+site7!Q4+site8!Q4+site9!Q4+site10!Q4+site11!Q4+site13!Q4+site12!Q4+site14!Q4+site15!Q4</f>
        <v>0</v>
      </c>
      <c r="R4" s="6">
        <f>site1!R4+site2!R4+site3!R4+site4!R4+site5!R4+site6!R4+site7!R4+site8!R4+site9!R4+site10!R4+site11!R4+site13!R4+site12!R4+site14!R4+site15!R4</f>
        <v>0</v>
      </c>
      <c r="S4" s="6">
        <f>site1!S4+site2!S4+site3!S4+site4!S4+site5!S4+site6!S4+site7!S4+site8!S4+site9!S4+site10!S4+site11!S4+site13!S4+site12!S4+site14!S4+site15!S4</f>
        <v>0</v>
      </c>
      <c r="T4" s="6">
        <f>site1!T4+site2!T4+site3!T4+site4!T4+site5!T4+site6!T4+site7!T4+site8!T4+site9!T4+site10!T4+site11!T4+site13!T4+site12!T4+site14!T4+site15!T4</f>
        <v>0</v>
      </c>
      <c r="U4" s="6">
        <f>site1!U4+site2!U4+site3!U4+site4!U4+site5!U4+site6!U4+site7!U4+site8!U4+site9!U4+site10!U4+site11!U4+site13!U4+site12!U4+site14!U4+site15!U4</f>
        <v>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6">
        <f>site1!G5+site2!G5+site3!G5+site4!G5+site5!G5+site6!G5+site7!G5+site8!G5+site9!G5+site10!G5+site11!G5+site13!G5+site12!G5+site14!G5+site15!G5</f>
        <v>0</v>
      </c>
      <c r="H5" s="6">
        <f>site1!H5+site2!H5+site3!H5+site4!H5+site5!H5+site6!H5+site7!H5+site8!H5+site9!H5+site10!H5+site11!H5+site13!H5+site12!H5+site14!H5+site15!H5</f>
        <v>0</v>
      </c>
      <c r="I5" s="6">
        <f>site1!I5+site2!I5+site3!I5+site4!I5+site5!I5+site6!I5+site7!I5+site8!I5+site9!I5+site10!I5+site11!I5+site13!I5+site12!I5+site14!I5+site15!I5</f>
        <v>0</v>
      </c>
      <c r="J5" s="6">
        <f>site1!J5+site2!J5+site3!J5+site4!J5+site5!J5+site6!J5+site7!J5+site8!J5+site9!J5+site10!J5+site11!J5+site13!J5+site12!J5+site14!J5+site15!J5</f>
        <v>0</v>
      </c>
      <c r="K5" s="6">
        <f>site1!K5+site2!K5+site3!K5+site4!K5+site5!K5+site6!K5+site7!K5+site8!K5+site9!K5+site10!K5+site11!K5+site13!K5+site12!K5+site14!K5+site15!K5</f>
        <v>0</v>
      </c>
      <c r="L5" s="6">
        <f>site1!L5+site2!L5+site3!L5+site4!L5+site5!L5+site6!L5+site7!L5+site8!L5+site9!L5+site10!L5+site11!L5+site13!L5+site12!L5+site14!L5+site15!L5</f>
        <v>0</v>
      </c>
      <c r="M5" s="6">
        <f>site1!M5+site2!M5+site3!M5+site4!M5+site5!M5+site6!M5+site7!M5+site8!M5+site9!M5+site10!M5+site11!M5+site13!M5+site12!M5+site14!M5+site15!M5</f>
        <v>0</v>
      </c>
      <c r="N5" s="6">
        <f>site1!N5+site2!N5+site3!N5+site4!N5+site5!N5+site6!N5+site7!N5+site8!N5+site9!N5+site10!N5+site11!N5+site13!N5+site12!N5+site14!N5+site15!N5</f>
        <v>0</v>
      </c>
      <c r="O5" s="6">
        <f>site1!O5+site2!O5+site3!O5+site4!O5+site5!O5+site6!O5+site7!O5+site8!O5+site9!O5+site10!O5+site11!O5+site13!O5+site12!O5+site14!O5+site15!O5</f>
        <v>0</v>
      </c>
      <c r="P5" s="6">
        <f>site1!P5+site2!P5+site3!P5+site4!P5+site5!P5+site6!P5+site7!P5+site8!P5+site9!P5+site10!P5+site11!P5+site13!P5+site12!P5+site14!P5+site15!P5</f>
        <v>0</v>
      </c>
      <c r="Q5" s="6">
        <f>site1!Q5+site2!Q5+site3!Q5+site4!Q5+site5!Q5+site6!Q5+site7!Q5+site8!Q5+site9!Q5+site10!Q5+site11!Q5+site13!Q5+site12!Q5+site14!Q5+site15!Q5</f>
        <v>0</v>
      </c>
      <c r="R5" s="6">
        <f>site1!R5+site2!R5+site3!R5+site4!R5+site5!R5+site6!R5+site7!R5+site8!R5+site9!R5+site10!R5+site11!R5+site13!R5+site12!R5+site14!R5+site15!R5</f>
        <v>0</v>
      </c>
      <c r="S5" s="6">
        <f>site1!S5+site2!S5+site3!S5+site4!S5+site5!S5+site6!S5+site7!S5+site8!S5+site9!S5+site10!S5+site11!S5+site13!S5+site12!S5+site14!S5+site15!S5</f>
        <v>0</v>
      </c>
      <c r="T5" s="6">
        <f>site1!T5+site2!T5+site3!T5+site4!T5+site5!T5+site6!T5+site7!T5+site8!T5+site9!T5+site10!T5+site11!T5+site13!T5+site12!T5+site14!T5+site15!T5</f>
        <v>0</v>
      </c>
      <c r="U5" s="6">
        <f>site1!U5+site2!U5+site3!U5+site4!U5+site5!U5+site6!U5+site7!U5+site8!U5+site9!U5+site10!U5+site11!U5+site13!U5+site12!U5+site14!U5+site15!U5</f>
        <v>0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6">
        <f>site1!G6+site2!G6+site3!G6+site4!G6+site5!G6+site6!G6+site7!G6+site8!G6+site9!G6+site10!G6+site11!G6+site13!G6+site12!G6+site14!G6+site15!G6</f>
        <v>0</v>
      </c>
      <c r="H6" s="6">
        <f>site1!H6+site2!H6+site3!H6+site4!H6+site5!H6+site6!H6+site7!H6+site8!H6+site9!H6+site10!H6+site11!H6+site13!H6+site12!H6+site14!H6+site15!H6</f>
        <v>0</v>
      </c>
      <c r="I6" s="6">
        <f>site1!I6+site2!I6+site3!I6+site4!I6+site5!I6+site6!I6+site7!I6+site8!I6+site9!I6+site10!I6+site11!I6+site13!I6+site12!I6+site14!I6+site15!I6</f>
        <v>0</v>
      </c>
      <c r="J6" s="6">
        <f>site1!J6+site2!J6+site3!J6+site4!J6+site5!J6+site6!J6+site7!J6+site8!J6+site9!J6+site10!J6+site11!J6+site13!J6+site12!J6+site14!J6+site15!J6</f>
        <v>0</v>
      </c>
      <c r="K6" s="6">
        <f>site1!K6+site2!K6+site3!K6+site4!K6+site5!K6+site6!K6+site7!K6+site8!K6+site9!K6+site10!K6+site11!K6+site13!K6+site12!K6+site14!K6+site15!K6</f>
        <v>0</v>
      </c>
      <c r="L6" s="6">
        <f>site1!L6+site2!L6+site3!L6+site4!L6+site5!L6+site6!L6+site7!L6+site8!L6+site9!L6+site10!L6+site11!L6+site13!L6+site12!L6+site14!L6+site15!L6</f>
        <v>0</v>
      </c>
      <c r="M6" s="6">
        <f>site1!M6+site2!M6+site3!M6+site4!M6+site5!M6+site6!M6+site7!M6+site8!M6+site9!M6+site10!M6+site11!M6+site13!M6+site12!M6+site14!M6+site15!M6</f>
        <v>0</v>
      </c>
      <c r="N6" s="6">
        <f>site1!N6+site2!N6+site3!N6+site4!N6+site5!N6+site6!N6+site7!N6+site8!N6+site9!N6+site10!N6+site11!N6+site13!N6+site12!N6+site14!N6+site15!N6</f>
        <v>0</v>
      </c>
      <c r="O6" s="6">
        <f>site1!O6+site2!O6+site3!O6+site4!O6+site5!O6+site6!O6+site7!O6+site8!O6+site9!O6+site10!O6+site11!O6+site13!O6+site12!O6+site14!O6+site15!O6</f>
        <v>0</v>
      </c>
      <c r="P6" s="6">
        <f>site1!P6+site2!P6+site3!P6+site4!P6+site5!P6+site6!P6+site7!P6+site8!P6+site9!P6+site10!P6+site11!P6+site13!P6+site12!P6+site14!P6+site15!P6</f>
        <v>0</v>
      </c>
      <c r="Q6" s="6">
        <f>site1!Q6+site2!Q6+site3!Q6+site4!Q6+site5!Q6+site6!Q6+site7!Q6+site8!Q6+site9!Q6+site10!Q6+site11!Q6+site13!Q6+site12!Q6+site14!Q6+site15!Q6</f>
        <v>0</v>
      </c>
      <c r="R6" s="6">
        <f>site1!R6+site2!R6+site3!R6+site4!R6+site5!R6+site6!R6+site7!R6+site8!R6+site9!R6+site10!R6+site11!R6+site13!R6+site12!R6+site14!R6+site15!R6</f>
        <v>0</v>
      </c>
      <c r="S6" s="6">
        <f>site1!S6+site2!S6+site3!S6+site4!S6+site5!S6+site6!S6+site7!S6+site8!S6+site9!S6+site10!S6+site11!S6+site13!S6+site12!S6+site14!S6+site15!S6</f>
        <v>0</v>
      </c>
      <c r="T6" s="6">
        <f>site1!T6+site2!T6+site3!T6+site4!T6+site5!T6+site6!T6+site7!T6+site8!T6+site9!T6+site10!T6+site11!T6+site13!T6+site12!T6+site14!T6+site15!T6</f>
        <v>0</v>
      </c>
      <c r="U6" s="6">
        <f>site1!U6+site2!U6+site3!U6+site4!U6+site5!U6+site6!U6+site7!U6+site8!U6+site9!U6+site10!U6+site11!U6+site13!U6+site12!U6+site14!U6+site15!U6</f>
        <v>0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6">
        <f>site1!G7+site2!G7+site3!G7+site4!G7+site5!G7+site6!G7+site7!G7+site8!G7+site9!G7+site10!G7+site11!G7+site13!G7+site12!G7+site14!G7+site15!G7</f>
        <v>0</v>
      </c>
      <c r="H7" s="6">
        <f>site1!H7+site2!H7+site3!H7+site4!H7+site5!H7+site6!H7+site7!H7+site8!H7+site9!H7+site10!H7+site11!H7+site13!H7+site12!H7+site14!H7+site15!H7</f>
        <v>0</v>
      </c>
      <c r="I7" s="6">
        <f>site1!I7+site2!I7+site3!I7+site4!I7+site5!I7+site6!I7+site7!I7+site8!I7+site9!I7+site10!I7+site11!I7+site13!I7+site12!I7+site14!I7+site15!I7</f>
        <v>0</v>
      </c>
      <c r="J7" s="6">
        <f>site1!J7+site2!J7+site3!J7+site4!J7+site5!J7+site6!J7+site7!J7+site8!J7+site9!J7+site10!J7+site11!J7+site13!J7+site12!J7+site14!J7+site15!J7</f>
        <v>0</v>
      </c>
      <c r="K7" s="6">
        <f>site1!K7+site2!K7+site3!K7+site4!K7+site5!K7+site6!K7+site7!K7+site8!K7+site9!K7+site10!K7+site11!K7+site13!K7+site12!K7+site14!K7+site15!K7</f>
        <v>0</v>
      </c>
      <c r="L7" s="6">
        <f>site1!L7+site2!L7+site3!L7+site4!L7+site5!L7+site6!L7+site7!L7+site8!L7+site9!L7+site10!L7+site11!L7+site13!L7+site12!L7+site14!L7+site15!L7</f>
        <v>0</v>
      </c>
      <c r="M7" s="6">
        <f>site1!M7+site2!M7+site3!M7+site4!M7+site5!M7+site6!M7+site7!M7+site8!M7+site9!M7+site10!M7+site11!M7+site13!M7+site12!M7+site14!M7+site15!M7</f>
        <v>0</v>
      </c>
      <c r="N7" s="6">
        <f>site1!N7+site2!N7+site3!N7+site4!N7+site5!N7+site6!N7+site7!N7+site8!N7+site9!N7+site10!N7+site11!N7+site13!N7+site12!N7+site14!N7+site15!N7</f>
        <v>0</v>
      </c>
      <c r="O7" s="6">
        <f>site1!O7+site2!O7+site3!O7+site4!O7+site5!O7+site6!O7+site7!O7+site8!O7+site9!O7+site10!O7+site11!O7+site13!O7+site12!O7+site14!O7+site15!O7</f>
        <v>0</v>
      </c>
      <c r="P7" s="6">
        <f>site1!P7+site2!P7+site3!P7+site4!P7+site5!P7+site6!P7+site7!P7+site8!P7+site9!P7+site10!P7+site11!P7+site13!P7+site12!P7+site14!P7+site15!P7</f>
        <v>0</v>
      </c>
      <c r="Q7" s="6">
        <f>site1!Q7+site2!Q7+site3!Q7+site4!Q7+site5!Q7+site6!Q7+site7!Q7+site8!Q7+site9!Q7+site10!Q7+site11!Q7+site13!Q7+site12!Q7+site14!Q7+site15!Q7</f>
        <v>0</v>
      </c>
      <c r="R7" s="6">
        <f>site1!R7+site2!R7+site3!R7+site4!R7+site5!R7+site6!R7+site7!R7+site8!R7+site9!R7+site10!R7+site11!R7+site13!R7+site12!R7+site14!R7+site15!R7</f>
        <v>0</v>
      </c>
      <c r="S7" s="6">
        <f>site1!S7+site2!S7+site3!S7+site4!S7+site5!S7+site6!S7+site7!S7+site8!S7+site9!S7+site10!S7+site11!S7+site13!S7+site12!S7+site14!S7+site15!S7</f>
        <v>0</v>
      </c>
      <c r="T7" s="6">
        <f>site1!T7+site2!T7+site3!T7+site4!T7+site5!T7+site6!T7+site7!T7+site8!T7+site9!T7+site10!T7+site11!T7+site13!T7+site12!T7+site14!T7+site15!T7</f>
        <v>0</v>
      </c>
      <c r="U7" s="6">
        <f>site1!U7+site2!U7+site3!U7+site4!U7+site5!U7+site6!U7+site7!U7+site8!U7+site9!U7+site10!U7+site11!U7+site13!U7+site12!U7+site14!U7+site15!U7</f>
        <v>0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2" customFormat="1" ht="11.25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6">
        <f>site1!G8+site2!G8+site3!G8+site4!G8+site5!G8+site6!G8+site7!G8+site8!G8+site9!G8+site10!G8+site11!G8+site13!G8+site12!G8+site14!G8+site15!G8</f>
        <v>0</v>
      </c>
      <c r="H8" s="6">
        <f>site1!H8+site2!H8+site3!H8+site4!H8+site5!H8+site6!H8+site7!H8+site8!H8+site9!H8+site10!H8+site11!H8+site13!H8+site12!H8+site14!H8+site15!H8</f>
        <v>0</v>
      </c>
      <c r="I8" s="6">
        <f>site1!I8+site2!I8+site3!I8+site4!I8+site5!I8+site6!I8+site7!I8+site8!I8+site9!I8+site10!I8+site11!I8+site13!I8+site12!I8+site14!I8+site15!I8</f>
        <v>0</v>
      </c>
      <c r="J8" s="6">
        <f>site1!J8+site2!J8+site3!J8+site4!J8+site5!J8+site6!J8+site7!J8+site8!J8+site9!J8+site10!J8+site11!J8+site13!J8+site12!J8+site14!J8+site15!J8</f>
        <v>0</v>
      </c>
      <c r="K8" s="6">
        <f>site1!K8+site2!K8+site3!K8+site4!K8+site5!K8+site6!K8+site7!K8+site8!K8+site9!K8+site10!K8+site11!K8+site13!K8+site12!K8+site14!K8+site15!K8</f>
        <v>0</v>
      </c>
      <c r="L8" s="6">
        <f>site1!L8+site2!L8+site3!L8+site4!L8+site5!L8+site6!L8+site7!L8+site8!L8+site9!L8+site10!L8+site11!L8+site13!L8+site12!L8+site14!L8+site15!L8</f>
        <v>0</v>
      </c>
      <c r="M8" s="6">
        <f>site1!M8+site2!M8+site3!M8+site4!M8+site5!M8+site6!M8+site7!M8+site8!M8+site9!M8+site10!M8+site11!M8+site13!M8+site12!M8+site14!M8+site15!M8</f>
        <v>0</v>
      </c>
      <c r="N8" s="6">
        <f>site1!N8+site2!N8+site3!N8+site4!N8+site5!N8+site6!N8+site7!N8+site8!N8+site9!N8+site10!N8+site11!N8+site13!N8+site12!N8+site14!N8+site15!N8</f>
        <v>0</v>
      </c>
      <c r="O8" s="6">
        <f>site1!O8+site2!O8+site3!O8+site4!O8+site5!O8+site6!O8+site7!O8+site8!O8+site9!O8+site10!O8+site11!O8+site13!O8+site12!O8+site14!O8+site15!O8</f>
        <v>0</v>
      </c>
      <c r="P8" s="6">
        <f>site1!P8+site2!P8+site3!P8+site4!P8+site5!P8+site6!P8+site7!P8+site8!P8+site9!P8+site10!P8+site11!P8+site13!P8+site12!P8+site14!P8+site15!P8</f>
        <v>0</v>
      </c>
      <c r="Q8" s="6">
        <f>site1!Q8+site2!Q8+site3!Q8+site4!Q8+site5!Q8+site6!Q8+site7!Q8+site8!Q8+site9!Q8+site10!Q8+site11!Q8+site13!Q8+site12!Q8+site14!Q8+site15!Q8</f>
        <v>0</v>
      </c>
      <c r="R8" s="6">
        <f>site1!R8+site2!R8+site3!R8+site4!R8+site5!R8+site6!R8+site7!R8+site8!R8+site9!R8+site10!R8+site11!R8+site13!R8+site12!R8+site14!R8+site15!R8</f>
        <v>0</v>
      </c>
      <c r="S8" s="6">
        <f>site1!S8+site2!S8+site3!S8+site4!S8+site5!S8+site6!S8+site7!S8+site8!S8+site9!S8+site10!S8+site11!S8+site13!S8+site12!S8+site14!S8+site15!S8</f>
        <v>0</v>
      </c>
      <c r="T8" s="6">
        <f>site1!T8+site2!T8+site3!T8+site4!T8+site5!T8+site6!T8+site7!T8+site8!T8+site9!T8+site10!T8+site11!T8+site13!T8+site12!T8+site14!T8+site15!T8</f>
        <v>0</v>
      </c>
      <c r="U8" s="6">
        <f>site1!U8+site2!U8+site3!U8+site4!U8+site5!U8+site6!U8+site7!U8+site8!U8+site9!U8+site10!U8+site11!U8+site13!U8+site12!U8+site14!U8+site15!U8</f>
        <v>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2" customFormat="1" ht="11.25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6">
        <f>site1!G9+site2!G9+site3!G9+site4!G9+site5!G9+site6!G9+site7!G9+site8!G9+site9!G9+site10!G9+site11!G9+site13!G9+site12!G9+site14!G9+site15!G9</f>
        <v>0</v>
      </c>
      <c r="H9" s="6">
        <f>site1!H9+site2!H9+site3!H9+site4!H9+site5!H9+site6!H9+site7!H9+site8!H9+site9!H9+site10!H9+site11!H9+site13!H9+site12!H9+site14!H9+site15!H9</f>
        <v>0</v>
      </c>
      <c r="I9" s="6">
        <f>site1!I9+site2!I9+site3!I9+site4!I9+site5!I9+site6!I9+site7!I9+site8!I9+site9!I9+site10!I9+site11!I9+site13!I9+site12!I9+site14!I9+site15!I9</f>
        <v>0</v>
      </c>
      <c r="J9" s="6">
        <f>site1!J9+site2!J9+site3!J9+site4!J9+site5!J9+site6!J9+site7!J9+site8!J9+site9!J9+site10!J9+site11!J9+site13!J9+site12!J9+site14!J9+site15!J9</f>
        <v>0</v>
      </c>
      <c r="K9" s="6">
        <f>site1!K9+site2!K9+site3!K9+site4!K9+site5!K9+site6!K9+site7!K9+site8!K9+site9!K9+site10!K9+site11!K9+site13!K9+site12!K9+site14!K9+site15!K9</f>
        <v>0</v>
      </c>
      <c r="L9" s="6">
        <f>site1!L9+site2!L9+site3!L9+site4!L9+site5!L9+site6!L9+site7!L9+site8!L9+site9!L9+site10!L9+site11!L9+site13!L9+site12!L9+site14!L9+site15!L9</f>
        <v>0</v>
      </c>
      <c r="M9" s="6">
        <f>site1!M9+site2!M9+site3!M9+site4!M9+site5!M9+site6!M9+site7!M9+site8!M9+site9!M9+site10!M9+site11!M9+site13!M9+site12!M9+site14!M9+site15!M9</f>
        <v>0</v>
      </c>
      <c r="N9" s="6">
        <f>site1!N9+site2!N9+site3!N9+site4!N9+site5!N9+site6!N9+site7!N9+site8!N9+site9!N9+site10!N9+site11!N9+site13!N9+site12!N9+site14!N9+site15!N9</f>
        <v>0</v>
      </c>
      <c r="O9" s="6">
        <f>site1!O9+site2!O9+site3!O9+site4!O9+site5!O9+site6!O9+site7!O9+site8!O9+site9!O9+site10!O9+site11!O9+site13!O9+site12!O9+site14!O9+site15!O9</f>
        <v>0</v>
      </c>
      <c r="P9" s="6">
        <f>site1!P9+site2!P9+site3!P9+site4!P9+site5!P9+site6!P9+site7!P9+site8!P9+site9!P9+site10!P9+site11!P9+site13!P9+site12!P9+site14!P9+site15!P9</f>
        <v>0</v>
      </c>
      <c r="Q9" s="6">
        <f>site1!Q9+site2!Q9+site3!Q9+site4!Q9+site5!Q9+site6!Q9+site7!Q9+site8!Q9+site9!Q9+site10!Q9+site11!Q9+site13!Q9+site12!Q9+site14!Q9+site15!Q9</f>
        <v>0</v>
      </c>
      <c r="R9" s="6">
        <f>site1!R9+site2!R9+site3!R9+site4!R9+site5!R9+site6!R9+site7!R9+site8!R9+site9!R9+site10!R9+site11!R9+site13!R9+site12!R9+site14!R9+site15!R9</f>
        <v>0</v>
      </c>
      <c r="S9" s="6">
        <f>site1!S9+site2!S9+site3!S9+site4!S9+site5!S9+site6!S9+site7!S9+site8!S9+site9!S9+site10!S9+site11!S9+site13!S9+site12!S9+site14!S9+site15!S9</f>
        <v>0</v>
      </c>
      <c r="T9" s="6">
        <f>site1!T9+site2!T9+site3!T9+site4!T9+site5!T9+site6!T9+site7!T9+site8!T9+site9!T9+site10!T9+site11!T9+site13!T9+site12!T9+site14!T9+site15!T9</f>
        <v>0</v>
      </c>
      <c r="U9" s="6">
        <f>site1!U9+site2!U9+site3!U9+site4!U9+site5!U9+site6!U9+site7!U9+site8!U9+site9!U9+site10!U9+site11!U9+site13!U9+site12!U9+site14!U9+site15!U9</f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4" s="2" customFormat="1" ht="11.25" customHeight="1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2" s="2" customFormat="1" ht="11.25" customHeight="1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19" s="2" customFormat="1" ht="22.5" customHeight="1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18">A2</f>
        <v>0</v>
      </c>
      <c r="B13" s="26">
        <f t="shared" si="3"/>
        <v>0</v>
      </c>
      <c r="C13" s="45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18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5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24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24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24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19" s="2" customFormat="1" ht="11.25">
      <c r="A18" s="26">
        <f t="shared" si="3"/>
        <v>0</v>
      </c>
      <c r="B18" s="26">
        <f t="shared" si="3"/>
        <v>0</v>
      </c>
      <c r="C18" s="24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</row>
    <row r="19" spans="1:19" s="2" customFormat="1" ht="11.25">
      <c r="A19" s="26">
        <f aca="true" t="shared" si="9" ref="A19:C20">A8</f>
        <v>0</v>
      </c>
      <c r="B19" s="26">
        <f t="shared" si="9"/>
        <v>0</v>
      </c>
      <c r="C19" s="24">
        <f t="shared" si="9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>IF(Q8=0,0,R8/Q8)</f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</row>
    <row r="20" spans="1:19" s="2" customFormat="1" ht="11.25">
      <c r="A20" s="26">
        <f t="shared" si="9"/>
        <v>0</v>
      </c>
      <c r="B20" s="26">
        <f t="shared" si="9"/>
        <v>0</v>
      </c>
      <c r="C20" s="24">
        <f t="shared" si="9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>IF(Q9=0,0,R9/Q9)</f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</row>
    <row r="21" spans="1:4" s="2" customFormat="1" ht="11.25">
      <c r="A21" s="26"/>
      <c r="B21" s="26"/>
      <c r="C21" s="24"/>
      <c r="D21" s="11"/>
    </row>
    <row r="22" spans="1:32" s="2" customFormat="1" ht="11.25">
      <c r="A22" s="26"/>
      <c r="B22" s="36"/>
      <c r="C22" s="46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2" customFormat="1" ht="11.25">
      <c r="A23" s="26">
        <f aca="true" t="shared" si="10" ref="A23:C28">A2</f>
        <v>0</v>
      </c>
      <c r="B23" s="26">
        <f t="shared" si="10"/>
        <v>0</v>
      </c>
      <c r="C23" s="45">
        <f t="shared" si="10"/>
        <v>0</v>
      </c>
      <c r="D23" s="22">
        <f aca="true" t="shared" si="11" ref="D23:D28">IF(G2=0,0,H2/G2)</f>
        <v>0</v>
      </c>
      <c r="E23" s="12">
        <f aca="true" t="shared" si="12" ref="E23:E28">IF(I2=0,0,J2/I2)</f>
        <v>0</v>
      </c>
      <c r="F23" s="11">
        <f aca="true" t="shared" si="13" ref="F23:F28">IF(K2=0,0,L2/K2)</f>
        <v>0</v>
      </c>
      <c r="G23" s="11">
        <f aca="true" t="shared" si="14" ref="G23:G28">IF(M2=0,0,N2/M2)</f>
        <v>0</v>
      </c>
      <c r="H23" s="60">
        <f aca="true" t="shared" si="15" ref="H23:H28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2" customFormat="1" ht="11.25">
      <c r="A24" s="26">
        <f t="shared" si="10"/>
        <v>0</v>
      </c>
      <c r="B24" s="26">
        <f t="shared" si="10"/>
        <v>0</v>
      </c>
      <c r="C24" s="45">
        <f t="shared" si="10"/>
        <v>0</v>
      </c>
      <c r="D24" s="22">
        <f t="shared" si="11"/>
        <v>0</v>
      </c>
      <c r="E24" s="12">
        <f t="shared" si="12"/>
        <v>0</v>
      </c>
      <c r="F24" s="11">
        <f t="shared" si="13"/>
        <v>0</v>
      </c>
      <c r="G24" s="11">
        <f t="shared" si="14"/>
        <v>0</v>
      </c>
      <c r="H24" s="60">
        <f t="shared" si="15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2" customFormat="1" ht="11.25">
      <c r="A25" s="26">
        <f t="shared" si="10"/>
        <v>0</v>
      </c>
      <c r="B25" s="26">
        <f t="shared" si="10"/>
        <v>0</v>
      </c>
      <c r="C25" s="24">
        <f t="shared" si="10"/>
        <v>0</v>
      </c>
      <c r="D25" s="22">
        <f t="shared" si="11"/>
        <v>0</v>
      </c>
      <c r="E25" s="12">
        <f t="shared" si="12"/>
        <v>0</v>
      </c>
      <c r="F25" s="11">
        <f t="shared" si="13"/>
        <v>0</v>
      </c>
      <c r="G25" s="11">
        <f t="shared" si="14"/>
        <v>0</v>
      </c>
      <c r="H25" s="60">
        <f t="shared" si="15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s="2" customFormat="1" ht="11.25">
      <c r="A26" s="26">
        <f t="shared" si="10"/>
        <v>0</v>
      </c>
      <c r="B26" s="26">
        <f t="shared" si="10"/>
        <v>0</v>
      </c>
      <c r="C26" s="24">
        <f t="shared" si="10"/>
        <v>0</v>
      </c>
      <c r="D26" s="22">
        <f t="shared" si="11"/>
        <v>0</v>
      </c>
      <c r="E26" s="12">
        <f t="shared" si="12"/>
        <v>0</v>
      </c>
      <c r="F26" s="11">
        <f t="shared" si="13"/>
        <v>0</v>
      </c>
      <c r="G26" s="11">
        <f t="shared" si="14"/>
        <v>0</v>
      </c>
      <c r="H26" s="60">
        <f t="shared" si="15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2" customFormat="1" ht="11.25">
      <c r="A27" s="26">
        <f t="shared" si="10"/>
        <v>0</v>
      </c>
      <c r="B27" s="26">
        <f t="shared" si="10"/>
        <v>0</v>
      </c>
      <c r="C27" s="24">
        <f t="shared" si="10"/>
        <v>0</v>
      </c>
      <c r="D27" s="22">
        <f t="shared" si="11"/>
        <v>0</v>
      </c>
      <c r="E27" s="12">
        <f t="shared" si="12"/>
        <v>0</v>
      </c>
      <c r="F27" s="11">
        <f t="shared" si="13"/>
        <v>0</v>
      </c>
      <c r="G27" s="11">
        <f t="shared" si="14"/>
        <v>0</v>
      </c>
      <c r="H27" s="60">
        <f t="shared" si="15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2" customFormat="1" ht="11.25">
      <c r="A28" s="26">
        <f t="shared" si="10"/>
        <v>0</v>
      </c>
      <c r="B28" s="26">
        <f t="shared" si="10"/>
        <v>0</v>
      </c>
      <c r="C28" s="24">
        <f t="shared" si="10"/>
        <v>0</v>
      </c>
      <c r="D28" s="22">
        <f t="shared" si="11"/>
        <v>0</v>
      </c>
      <c r="E28" s="12">
        <f t="shared" si="12"/>
        <v>0</v>
      </c>
      <c r="F28" s="11">
        <f t="shared" si="13"/>
        <v>0</v>
      </c>
      <c r="G28" s="11">
        <f t="shared" si="14"/>
        <v>0</v>
      </c>
      <c r="H28" s="60">
        <f t="shared" si="15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2" customFormat="1" ht="11.25">
      <c r="A29" s="26">
        <f aca="true" t="shared" si="16" ref="A29:C30">A8</f>
        <v>0</v>
      </c>
      <c r="B29" s="26">
        <f t="shared" si="16"/>
        <v>0</v>
      </c>
      <c r="C29" s="24">
        <f t="shared" si="16"/>
        <v>0</v>
      </c>
      <c r="D29" s="22">
        <f>IF(G8=0,0,H8/G8)</f>
        <v>0</v>
      </c>
      <c r="E29" s="12">
        <f>IF(I8=0,0,J8/I8)</f>
        <v>0</v>
      </c>
      <c r="F29" s="11">
        <f>IF(K8=0,0,L8/K8)</f>
        <v>0</v>
      </c>
      <c r="G29" s="11">
        <f>IF(M8=0,0,N8/M8)</f>
        <v>0</v>
      </c>
      <c r="H29" s="60">
        <f>IF(O8=0,0,P8/O8)</f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" customFormat="1" ht="11.25">
      <c r="A30" s="26">
        <f t="shared" si="16"/>
        <v>0</v>
      </c>
      <c r="B30" s="26">
        <f t="shared" si="16"/>
        <v>0</v>
      </c>
      <c r="C30" s="24">
        <f t="shared" si="16"/>
        <v>0</v>
      </c>
      <c r="D30" s="22">
        <f>IF(G9=0,0,H9/G9)</f>
        <v>0</v>
      </c>
      <c r="E30" s="12">
        <f>IF(I9=0,0,J9/I9)</f>
        <v>0</v>
      </c>
      <c r="F30" s="11">
        <f>IF(K9=0,0,L9/K9)</f>
        <v>0</v>
      </c>
      <c r="G30" s="11">
        <f>IF(M9=0,0,N9/M9)</f>
        <v>0</v>
      </c>
      <c r="H30" s="60">
        <f>IF(O9=0,0,P9/O9)</f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43" s="2" customFormat="1" ht="11.25" customHeight="1">
      <c r="A31" s="26"/>
      <c r="B31" s="36"/>
      <c r="C31" s="46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4" s="2" customFormat="1" ht="11.25">
      <c r="A32" s="26"/>
      <c r="B32" s="36"/>
      <c r="C32" s="46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39" s="2" customFormat="1" ht="11.25">
      <c r="A33" s="26">
        <f aca="true" t="shared" si="17" ref="A33:C37">A2</f>
        <v>0</v>
      </c>
      <c r="B33" s="26">
        <f t="shared" si="17"/>
        <v>0</v>
      </c>
      <c r="C33" s="47">
        <f t="shared" si="17"/>
        <v>0</v>
      </c>
      <c r="D33" s="11">
        <f aca="true" t="shared" si="18" ref="D33:D40">(D23/3412)*100000</f>
        <v>0</v>
      </c>
      <c r="E33" s="11">
        <f aca="true" t="shared" si="19" ref="E33:E40">E23</f>
        <v>0</v>
      </c>
      <c r="F33" s="11">
        <f aca="true" t="shared" si="20" ref="F33:F40">(F23/140000)*100000</f>
        <v>0</v>
      </c>
      <c r="G33" s="11">
        <f aca="true" t="shared" si="21" ref="G33:G40">(G23/150000)*100000</f>
        <v>0</v>
      </c>
      <c r="H33" s="60">
        <f aca="true" t="shared" si="22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s="2" customFormat="1" ht="11.25">
      <c r="A34" s="26">
        <f t="shared" si="17"/>
        <v>0</v>
      </c>
      <c r="B34" s="26">
        <f t="shared" si="17"/>
        <v>0</v>
      </c>
      <c r="C34" s="47">
        <f t="shared" si="17"/>
        <v>0</v>
      </c>
      <c r="D34" s="11">
        <f t="shared" si="18"/>
        <v>0</v>
      </c>
      <c r="E34" s="11">
        <f t="shared" si="19"/>
        <v>0</v>
      </c>
      <c r="F34" s="11">
        <f t="shared" si="20"/>
        <v>0</v>
      </c>
      <c r="G34" s="11">
        <f t="shared" si="21"/>
        <v>0</v>
      </c>
      <c r="H34" s="60">
        <f t="shared" si="22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2" customFormat="1" ht="11.25">
      <c r="A35" s="26">
        <f t="shared" si="17"/>
        <v>0</v>
      </c>
      <c r="B35" s="26">
        <f t="shared" si="17"/>
        <v>0</v>
      </c>
      <c r="C35" s="47">
        <f t="shared" si="17"/>
        <v>0</v>
      </c>
      <c r="D35" s="11">
        <f t="shared" si="18"/>
        <v>0</v>
      </c>
      <c r="E35" s="11">
        <f t="shared" si="19"/>
        <v>0</v>
      </c>
      <c r="F35" s="11">
        <f t="shared" si="20"/>
        <v>0</v>
      </c>
      <c r="G35" s="11">
        <f t="shared" si="21"/>
        <v>0</v>
      </c>
      <c r="H35" s="60">
        <f t="shared" si="22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2" customFormat="1" ht="11.25">
      <c r="A36" s="26">
        <f t="shared" si="17"/>
        <v>0</v>
      </c>
      <c r="B36" s="26">
        <f t="shared" si="17"/>
        <v>0</v>
      </c>
      <c r="C36" s="47">
        <f t="shared" si="17"/>
        <v>0</v>
      </c>
      <c r="D36" s="11">
        <f t="shared" si="18"/>
        <v>0</v>
      </c>
      <c r="E36" s="11">
        <f t="shared" si="19"/>
        <v>0</v>
      </c>
      <c r="F36" s="11">
        <f t="shared" si="20"/>
        <v>0</v>
      </c>
      <c r="G36" s="11">
        <f t="shared" si="21"/>
        <v>0</v>
      </c>
      <c r="H36" s="60">
        <f t="shared" si="22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2" customFormat="1" ht="11.25">
      <c r="A37" s="26">
        <f t="shared" si="17"/>
        <v>0</v>
      </c>
      <c r="B37" s="26">
        <f t="shared" si="17"/>
        <v>0</v>
      </c>
      <c r="C37" s="47">
        <f t="shared" si="17"/>
        <v>0</v>
      </c>
      <c r="D37" s="11">
        <f t="shared" si="18"/>
        <v>0</v>
      </c>
      <c r="E37" s="11">
        <f t="shared" si="19"/>
        <v>0</v>
      </c>
      <c r="F37" s="11">
        <f t="shared" si="20"/>
        <v>0</v>
      </c>
      <c r="G37" s="11">
        <f t="shared" si="21"/>
        <v>0</v>
      </c>
      <c r="H37" s="60">
        <f t="shared" si="22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2" customFormat="1" ht="11.25">
      <c r="A38" s="26">
        <f aca="true" t="shared" si="23" ref="A38:C40">A5</f>
        <v>0</v>
      </c>
      <c r="B38" s="26">
        <f t="shared" si="23"/>
        <v>0</v>
      </c>
      <c r="C38" s="47">
        <f t="shared" si="23"/>
        <v>0</v>
      </c>
      <c r="D38" s="11">
        <f t="shared" si="18"/>
        <v>0</v>
      </c>
      <c r="E38" s="11">
        <f t="shared" si="19"/>
        <v>0</v>
      </c>
      <c r="F38" s="11">
        <f t="shared" si="20"/>
        <v>0</v>
      </c>
      <c r="G38" s="11">
        <f t="shared" si="21"/>
        <v>0</v>
      </c>
      <c r="H38" s="60">
        <f t="shared" si="22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40" s="2" customFormat="1" ht="11.25">
      <c r="A39" s="26">
        <f t="shared" si="23"/>
        <v>0</v>
      </c>
      <c r="B39" s="26">
        <f t="shared" si="23"/>
        <v>0</v>
      </c>
      <c r="C39" s="47">
        <f t="shared" si="23"/>
        <v>0</v>
      </c>
      <c r="D39" s="11">
        <f t="shared" si="18"/>
        <v>0</v>
      </c>
      <c r="E39" s="11">
        <f t="shared" si="19"/>
        <v>0</v>
      </c>
      <c r="F39" s="11">
        <f t="shared" si="20"/>
        <v>0</v>
      </c>
      <c r="G39" s="11">
        <f t="shared" si="21"/>
        <v>0</v>
      </c>
      <c r="H39" s="60">
        <f t="shared" si="22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2.75">
      <c r="A40" s="26">
        <f t="shared" si="23"/>
        <v>0</v>
      </c>
      <c r="B40" s="26">
        <f t="shared" si="23"/>
        <v>0</v>
      </c>
      <c r="C40" s="47">
        <f t="shared" si="23"/>
        <v>0</v>
      </c>
      <c r="D40" s="11">
        <f t="shared" si="18"/>
        <v>0</v>
      </c>
      <c r="E40" s="11">
        <f t="shared" si="19"/>
        <v>0</v>
      </c>
      <c r="F40" s="11">
        <f t="shared" si="20"/>
        <v>0</v>
      </c>
      <c r="G40" s="11">
        <f t="shared" si="21"/>
        <v>0</v>
      </c>
      <c r="H40" s="60">
        <f t="shared" si="22"/>
        <v>0</v>
      </c>
      <c r="I40" s="60"/>
      <c r="J40" s="3"/>
      <c r="K40" s="3"/>
      <c r="L40" s="3"/>
      <c r="M40" s="3"/>
      <c r="N40" s="3"/>
      <c r="O40" s="3"/>
      <c r="P40" s="3"/>
      <c r="Q40" s="3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2:44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2:44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2:44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2:44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2:44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2:44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2:44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2:44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2:44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2:44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2:44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2:44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2:44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2:44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2:44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2:44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2:44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2:44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2:44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2:44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2:44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2:44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2:44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2:44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2:44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2:44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2:44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2:44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2:44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2:44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2:44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2:44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2:44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2:44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2:44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2:44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2:44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2:44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2:44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2:44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2:44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2:44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2:44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2:44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2:44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2:44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2:44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2:44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2:44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2:44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2:44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2:44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2:44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2:44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2:44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2:44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2:44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2:44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2:44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2:44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2:44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2:44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2:44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2:44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2:44" ht="12.75">
      <c r="B128" s="3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2:44" ht="12.75">
      <c r="B129" s="3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2:44" ht="12.75">
      <c r="B130" s="3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2:44" ht="12.75">
      <c r="B131" s="37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2:44" ht="12.75">
      <c r="B132" s="3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2:44" ht="12.75">
      <c r="B133" s="3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</sheetData>
  <mergeCells count="20">
    <mergeCell ref="H36:I36"/>
    <mergeCell ref="H37:I37"/>
    <mergeCell ref="H26:I26"/>
    <mergeCell ref="H27:I27"/>
    <mergeCell ref="H28:I28"/>
    <mergeCell ref="D32:I32"/>
    <mergeCell ref="I11:L11"/>
    <mergeCell ref="D11:H11"/>
    <mergeCell ref="H24:I24"/>
    <mergeCell ref="H25:I25"/>
    <mergeCell ref="H39:I39"/>
    <mergeCell ref="H40:I40"/>
    <mergeCell ref="H22:I22"/>
    <mergeCell ref="H23:I23"/>
    <mergeCell ref="H33:I33"/>
    <mergeCell ref="H34:I34"/>
    <mergeCell ref="H29:I29"/>
    <mergeCell ref="H30:I30"/>
    <mergeCell ref="H38:I38"/>
    <mergeCell ref="H35:I35"/>
  </mergeCells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S127"/>
  <sheetViews>
    <sheetView workbookViewId="0" topLeftCell="A1">
      <selection activeCell="A2" sqref="A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1.00390625" style="2" bestFit="1" customWidth="1"/>
    <col min="23" max="23" width="10.140625" style="0" bestFit="1" customWidth="1"/>
    <col min="25" max="26" width="9.57421875" style="0" bestFit="1" customWidth="1"/>
    <col min="29" max="29" width="9.57421875" style="0" bestFit="1" customWidth="1"/>
    <col min="30" max="30" width="8.00390625" style="0" bestFit="1" customWidth="1"/>
  </cols>
  <sheetData>
    <row r="1" spans="1:22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  <c r="V1" s="25" t="s">
        <v>46</v>
      </c>
    </row>
    <row r="2" spans="1:22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  <c r="V2" s="2">
        <v>0</v>
      </c>
    </row>
    <row r="3" spans="1:41" s="2" customFormat="1" ht="12.75" customHeight="1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>
        <v>0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2" customFormat="1" ht="12.75" customHeight="1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>
        <v>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2" customFormat="1" ht="12.75" customHeight="1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>
        <v>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2" customFormat="1" ht="12.75" customHeight="1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2" customFormat="1" ht="12.75" customHeight="1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5" s="2" customFormat="1" ht="11.25" customHeight="1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>
        <v>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3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>
        <v>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22" s="2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  <c r="V10" s="4"/>
    </row>
    <row r="11" spans="1:22" s="2" customFormat="1" ht="12.75" customHeight="1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  <c r="V11" s="4"/>
    </row>
    <row r="12" spans="1:19" s="2" customFormat="1" ht="12.75" customHeight="1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2.75" customHeight="1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2.75" customHeight="1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2.75" customHeight="1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2.75" customHeight="1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2.75" customHeight="1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37" s="2" customFormat="1" ht="12.75" customHeight="1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2.75" customHeight="1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2" customFormat="1" ht="12.75" customHeight="1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2" customFormat="1" ht="12.75" customHeight="1">
      <c r="A21" s="26"/>
      <c r="B21" s="26"/>
      <c r="C21" s="43"/>
      <c r="D21" s="1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3" s="2" customFormat="1" ht="12.75" customHeight="1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2" customFormat="1" ht="12.75" customHeight="1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2" customFormat="1" ht="12.75" customHeight="1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40" s="2" customFormat="1" ht="11.25" customHeight="1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1" s="2" customFormat="1" ht="12.75" customHeight="1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0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2" customFormat="1" ht="11.25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4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1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.7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2.7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5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:45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:45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:45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:45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</sheetData>
  <mergeCells count="20">
    <mergeCell ref="H22:I22"/>
    <mergeCell ref="H23:I23"/>
    <mergeCell ref="H24:I24"/>
    <mergeCell ref="D11:H11"/>
    <mergeCell ref="I11:L11"/>
    <mergeCell ref="H25:I25"/>
    <mergeCell ref="H26:I26"/>
    <mergeCell ref="H33:I33"/>
    <mergeCell ref="H34:I34"/>
    <mergeCell ref="H30:I30"/>
    <mergeCell ref="H27:I27"/>
    <mergeCell ref="H28:I28"/>
    <mergeCell ref="H29:I29"/>
    <mergeCell ref="H39:I39"/>
    <mergeCell ref="H40:I40"/>
    <mergeCell ref="D32:I32"/>
    <mergeCell ref="H35:I35"/>
    <mergeCell ref="H36:I36"/>
    <mergeCell ref="H37:I37"/>
    <mergeCell ref="H38:I38"/>
  </mergeCells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S127"/>
  <sheetViews>
    <sheetView workbookViewId="0" topLeftCell="A1">
      <selection activeCell="A2" sqref="A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1.00390625" style="2" bestFit="1" customWidth="1"/>
    <col min="23" max="23" width="10.140625" style="0" bestFit="1" customWidth="1"/>
    <col min="25" max="26" width="9.57421875" style="0" bestFit="1" customWidth="1"/>
    <col min="29" max="29" width="9.57421875" style="0" bestFit="1" customWidth="1"/>
    <col min="30" max="30" width="8.00390625" style="0" bestFit="1" customWidth="1"/>
  </cols>
  <sheetData>
    <row r="1" spans="1:22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  <c r="V1" s="25" t="s">
        <v>46</v>
      </c>
    </row>
    <row r="2" spans="1:22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  <c r="V2" s="2">
        <v>0</v>
      </c>
    </row>
    <row r="3" spans="1:41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>
        <v>0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>
        <v>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>
        <v>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5" s="2" customFormat="1" ht="11.25" customHeight="1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>
        <v>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3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>
        <v>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22" s="2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  <c r="V10" s="4"/>
    </row>
    <row r="11" spans="1:22" s="2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  <c r="V11" s="4"/>
    </row>
    <row r="12" spans="1:19" s="2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37" s="2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2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2" customFormat="1" ht="11.25">
      <c r="A21" s="26"/>
      <c r="B21" s="26"/>
      <c r="C21" s="43"/>
      <c r="D21" s="1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3" s="2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2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2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40" s="2" customFormat="1" ht="11.25" customHeight="1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1" s="2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0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2" customFormat="1" ht="11.25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4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1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.7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2.7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5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:45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:45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:45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:45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</sheetData>
  <mergeCells count="20">
    <mergeCell ref="H30:I30"/>
    <mergeCell ref="H29:I29"/>
    <mergeCell ref="H22:I22"/>
    <mergeCell ref="H23:I23"/>
    <mergeCell ref="H24:I24"/>
    <mergeCell ref="H27:I27"/>
    <mergeCell ref="H28:I28"/>
    <mergeCell ref="D11:H11"/>
    <mergeCell ref="I11:L11"/>
    <mergeCell ref="H25:I25"/>
    <mergeCell ref="H26:I26"/>
    <mergeCell ref="H33:I33"/>
    <mergeCell ref="H34:I34"/>
    <mergeCell ref="H35:I35"/>
    <mergeCell ref="D32:I32"/>
    <mergeCell ref="H40:I40"/>
    <mergeCell ref="H36:I36"/>
    <mergeCell ref="H37:I37"/>
    <mergeCell ref="H38:I38"/>
    <mergeCell ref="H39:I39"/>
  </mergeCells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S130"/>
  <sheetViews>
    <sheetView workbookViewId="0" topLeftCell="A1">
      <selection activeCell="A2" sqref="A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1.00390625" style="2" bestFit="1" customWidth="1"/>
    <col min="23" max="23" width="10.140625" style="0" bestFit="1" customWidth="1"/>
    <col min="25" max="26" width="9.57421875" style="0" bestFit="1" customWidth="1"/>
    <col min="29" max="29" width="9.57421875" style="0" bestFit="1" customWidth="1"/>
    <col min="30" max="30" width="8.00390625" style="0" bestFit="1" customWidth="1"/>
  </cols>
  <sheetData>
    <row r="1" spans="1:22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  <c r="V1" s="25" t="s">
        <v>46</v>
      </c>
    </row>
    <row r="2" spans="1:22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  <c r="V2" s="2">
        <v>0</v>
      </c>
    </row>
    <row r="3" spans="1:41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>
        <v>0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>
        <v>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>
        <v>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2" customFormat="1" ht="11.25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>
        <v>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5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>
        <v>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3" s="2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22" s="2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  <c r="V11" s="4"/>
    </row>
    <row r="12" spans="1:19" s="2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19" s="2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</row>
    <row r="19" spans="1:19" s="2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</row>
    <row r="20" spans="1:37" s="2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2" customFormat="1" ht="11.25">
      <c r="A21" s="26"/>
      <c r="B21" s="26"/>
      <c r="C21" s="43"/>
      <c r="D21" s="1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3" s="2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2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2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2" customFormat="1" ht="11.25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2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40" s="2" customFormat="1" ht="11.25" customHeight="1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1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0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4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0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2" customFormat="1" ht="11.2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2" customFormat="1" ht="11.2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1" s="2" customFormat="1" ht="11.2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5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:45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:45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:45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:45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2:45" ht="12.75">
      <c r="B128" s="3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4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2:45" ht="12.75">
      <c r="B129" s="3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4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2:45" ht="12.75">
      <c r="B130" s="3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4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</sheetData>
  <mergeCells count="20">
    <mergeCell ref="H33:I33"/>
    <mergeCell ref="H34:I34"/>
    <mergeCell ref="H36:I36"/>
    <mergeCell ref="H27:I27"/>
    <mergeCell ref="H30:I30"/>
    <mergeCell ref="H35:I35"/>
    <mergeCell ref="D32:I32"/>
    <mergeCell ref="I11:L11"/>
    <mergeCell ref="H28:I28"/>
    <mergeCell ref="H29:I29"/>
    <mergeCell ref="H24:I24"/>
    <mergeCell ref="H22:I22"/>
    <mergeCell ref="H23:I23"/>
    <mergeCell ref="D11:H11"/>
    <mergeCell ref="H25:I25"/>
    <mergeCell ref="H26:I26"/>
    <mergeCell ref="H37:I37"/>
    <mergeCell ref="H38:I38"/>
    <mergeCell ref="H39:I39"/>
    <mergeCell ref="H40:I40"/>
  </mergeCells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S127"/>
  <sheetViews>
    <sheetView workbookViewId="0" topLeftCell="A1">
      <selection activeCell="A2" sqref="A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1.00390625" style="2" bestFit="1" customWidth="1"/>
    <col min="23" max="23" width="10.140625" style="0" bestFit="1" customWidth="1"/>
    <col min="25" max="26" width="9.57421875" style="0" bestFit="1" customWidth="1"/>
    <col min="29" max="29" width="9.57421875" style="0" bestFit="1" customWidth="1"/>
    <col min="30" max="30" width="8.00390625" style="0" bestFit="1" customWidth="1"/>
  </cols>
  <sheetData>
    <row r="1" spans="1:22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  <c r="V1" s="25" t="s">
        <v>46</v>
      </c>
    </row>
    <row r="2" spans="1:22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  <c r="V2" s="2">
        <v>0</v>
      </c>
    </row>
    <row r="3" spans="1:41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>
        <v>0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>
        <v>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>
        <v>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5" s="2" customFormat="1" ht="11.25" customHeight="1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>
        <v>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3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>
        <v>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22" s="2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  <c r="V10" s="4"/>
    </row>
    <row r="11" spans="1:22" s="2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  <c r="V11" s="4"/>
    </row>
    <row r="12" spans="1:19" s="2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20">A2</f>
        <v>0</v>
      </c>
      <c r="B13" s="26">
        <f t="shared" si="3"/>
        <v>0</v>
      </c>
      <c r="C13" s="43">
        <f>C2</f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37" s="2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2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2" customFormat="1" ht="11.25">
      <c r="A21" s="26"/>
      <c r="B21" s="26"/>
      <c r="C21" s="43"/>
      <c r="D21" s="1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3" s="2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2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2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40" s="2" customFormat="1" ht="11.25" customHeight="1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1" s="2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0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2" customFormat="1" ht="11.25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4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1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.7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2.7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5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:45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:45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:45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:45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</sheetData>
  <mergeCells count="20">
    <mergeCell ref="D32:I32"/>
    <mergeCell ref="H30:I30"/>
    <mergeCell ref="H29:I29"/>
    <mergeCell ref="H22:I22"/>
    <mergeCell ref="H23:I23"/>
    <mergeCell ref="H24:I24"/>
    <mergeCell ref="D11:H11"/>
    <mergeCell ref="I11:L11"/>
    <mergeCell ref="H27:I27"/>
    <mergeCell ref="H28:I28"/>
    <mergeCell ref="H25:I25"/>
    <mergeCell ref="H26:I26"/>
    <mergeCell ref="H33:I33"/>
    <mergeCell ref="H34:I34"/>
    <mergeCell ref="H35:I35"/>
    <mergeCell ref="H36:I36"/>
    <mergeCell ref="H37:I37"/>
    <mergeCell ref="H38:I38"/>
    <mergeCell ref="H39:I39"/>
    <mergeCell ref="H40:I40"/>
  </mergeCells>
  <printOptions gridLines="1"/>
  <pageMargins left="0.5" right="0.25" top="1" bottom="1" header="0.5" footer="0.5"/>
  <pageSetup fitToHeight="1" fitToWidth="1" horizontalDpi="600" verticalDpi="600" orientation="landscape" paperSize="17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S130"/>
  <sheetViews>
    <sheetView workbookViewId="0" topLeftCell="A1">
      <selection activeCell="A2" sqref="A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57421875" style="0" customWidth="1"/>
    <col min="7" max="7" width="11.28125" style="0" customWidth="1"/>
    <col min="8" max="8" width="9.57421875" style="0" bestFit="1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1.00390625" style="2" bestFit="1" customWidth="1"/>
    <col min="23" max="23" width="10.140625" style="0" bestFit="1" customWidth="1"/>
    <col min="25" max="26" width="9.57421875" style="0" bestFit="1" customWidth="1"/>
    <col min="29" max="29" width="9.57421875" style="0" bestFit="1" customWidth="1"/>
    <col min="30" max="30" width="8.00390625" style="0" bestFit="1" customWidth="1"/>
  </cols>
  <sheetData>
    <row r="1" spans="1:22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  <c r="V1" s="25" t="s">
        <v>46</v>
      </c>
    </row>
    <row r="2" spans="1:22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  <c r="V2" s="2">
        <v>0</v>
      </c>
    </row>
    <row r="3" spans="1:41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>
        <v>0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>
        <v>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>
        <v>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2" customFormat="1" ht="11.25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>
        <v>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5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>
        <v>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3" s="2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22" s="2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  <c r="V11" s="4"/>
    </row>
    <row r="12" spans="1:19" s="2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19" s="2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</row>
    <row r="19" spans="1:19" s="2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</row>
    <row r="20" spans="1:37" s="2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2" customFormat="1" ht="11.25">
      <c r="A21" s="26"/>
      <c r="B21" s="26"/>
      <c r="C21" s="43"/>
      <c r="D21" s="1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3" s="2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2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2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2" customFormat="1" ht="11.25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2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40" s="2" customFormat="1" ht="11.25" customHeight="1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1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0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4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0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2" customFormat="1" ht="11.2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2" customFormat="1" ht="11.2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1" s="2" customFormat="1" ht="11.2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5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:45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:45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:45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:45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2:45" ht="12.75">
      <c r="B128" s="3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4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2:45" ht="12.75">
      <c r="B129" s="3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4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2:45" ht="12.75">
      <c r="B130" s="3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4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</sheetData>
  <mergeCells count="20">
    <mergeCell ref="H36:I36"/>
    <mergeCell ref="H27:I27"/>
    <mergeCell ref="H30:I30"/>
    <mergeCell ref="H35:I35"/>
    <mergeCell ref="H33:I33"/>
    <mergeCell ref="H34:I34"/>
    <mergeCell ref="D32:I32"/>
    <mergeCell ref="H22:I22"/>
    <mergeCell ref="H23:I23"/>
    <mergeCell ref="H25:I25"/>
    <mergeCell ref="H26:I26"/>
    <mergeCell ref="H24:I24"/>
    <mergeCell ref="I11:L11"/>
    <mergeCell ref="H28:I28"/>
    <mergeCell ref="H29:I29"/>
    <mergeCell ref="D11:H11"/>
    <mergeCell ref="H37:I37"/>
    <mergeCell ref="H38:I38"/>
    <mergeCell ref="H39:I39"/>
    <mergeCell ref="H40:I40"/>
  </mergeCells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S127"/>
  <sheetViews>
    <sheetView workbookViewId="0" topLeftCell="A1">
      <selection activeCell="A2" sqref="A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1.00390625" style="2" bestFit="1" customWidth="1"/>
    <col min="23" max="23" width="10.140625" style="0" bestFit="1" customWidth="1"/>
    <col min="25" max="26" width="9.57421875" style="0" bestFit="1" customWidth="1"/>
    <col min="29" max="29" width="9.57421875" style="0" bestFit="1" customWidth="1"/>
    <col min="30" max="30" width="8.00390625" style="0" bestFit="1" customWidth="1"/>
  </cols>
  <sheetData>
    <row r="1" spans="1:22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  <c r="V1" s="25" t="s">
        <v>46</v>
      </c>
    </row>
    <row r="2" spans="1:22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  <c r="V2" s="2">
        <v>0</v>
      </c>
    </row>
    <row r="3" spans="1:41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>
        <v>0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>
        <v>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>
        <v>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5" s="2" customFormat="1" ht="11.25" customHeight="1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>
        <v>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3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>
        <v>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22" s="2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  <c r="V10" s="4"/>
    </row>
    <row r="11" spans="1:22" s="2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  <c r="V11" s="4"/>
    </row>
    <row r="12" spans="1:19" s="2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37" s="2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2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2" customFormat="1" ht="11.25">
      <c r="A21" s="26"/>
      <c r="B21" s="26"/>
      <c r="C21" s="43"/>
      <c r="D21" s="1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3" s="2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2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2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40" s="2" customFormat="1" ht="11.25" customHeight="1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1" s="2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0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2" customFormat="1" ht="11.25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4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1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.7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2.7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5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:45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:45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:45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:45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</sheetData>
  <mergeCells count="20">
    <mergeCell ref="H30:I30"/>
    <mergeCell ref="H29:I29"/>
    <mergeCell ref="H22:I22"/>
    <mergeCell ref="H23:I23"/>
    <mergeCell ref="H24:I24"/>
    <mergeCell ref="H27:I27"/>
    <mergeCell ref="H28:I28"/>
    <mergeCell ref="D11:H11"/>
    <mergeCell ref="I11:L11"/>
    <mergeCell ref="H25:I25"/>
    <mergeCell ref="H26:I26"/>
    <mergeCell ref="H33:I33"/>
    <mergeCell ref="H34:I34"/>
    <mergeCell ref="H35:I35"/>
    <mergeCell ref="D32:I32"/>
    <mergeCell ref="H40:I40"/>
    <mergeCell ref="H36:I36"/>
    <mergeCell ref="H37:I37"/>
    <mergeCell ref="H38:I38"/>
    <mergeCell ref="H39:I39"/>
  </mergeCells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S127"/>
  <sheetViews>
    <sheetView workbookViewId="0" topLeftCell="A1">
      <selection activeCell="A2" sqref="A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1.00390625" style="2" bestFit="1" customWidth="1"/>
    <col min="23" max="23" width="10.140625" style="0" bestFit="1" customWidth="1"/>
    <col min="25" max="26" width="9.57421875" style="0" bestFit="1" customWidth="1"/>
    <col min="29" max="29" width="9.57421875" style="0" bestFit="1" customWidth="1"/>
    <col min="30" max="30" width="8.00390625" style="0" bestFit="1" customWidth="1"/>
  </cols>
  <sheetData>
    <row r="1" spans="1:22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  <c r="V1" s="25" t="s">
        <v>46</v>
      </c>
    </row>
    <row r="2" spans="1:22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  <c r="V2" s="2">
        <v>0</v>
      </c>
    </row>
    <row r="3" spans="1:41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>
        <v>0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>
        <v>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>
        <v>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5" s="2" customFormat="1" ht="11.25" customHeight="1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>
        <v>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3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>
        <v>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22" s="2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  <c r="V10" s="4"/>
    </row>
    <row r="11" spans="1:22" s="2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  <c r="V11" s="4"/>
    </row>
    <row r="12" spans="1:19" s="2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37" s="2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2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2" customFormat="1" ht="11.25">
      <c r="A21" s="26"/>
      <c r="B21" s="26"/>
      <c r="C21" s="43"/>
      <c r="D21" s="1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3" s="2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2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2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40" s="2" customFormat="1" ht="11.25" customHeight="1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1" s="2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0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2" customFormat="1" ht="11.25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4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1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.7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2.7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5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:45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:45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:45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:45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</sheetData>
  <mergeCells count="20">
    <mergeCell ref="D32:I32"/>
    <mergeCell ref="H30:I30"/>
    <mergeCell ref="H29:I29"/>
    <mergeCell ref="H22:I22"/>
    <mergeCell ref="H23:I23"/>
    <mergeCell ref="H24:I24"/>
    <mergeCell ref="D11:H11"/>
    <mergeCell ref="I11:L11"/>
    <mergeCell ref="H27:I27"/>
    <mergeCell ref="H28:I28"/>
    <mergeCell ref="H25:I25"/>
    <mergeCell ref="H26:I26"/>
    <mergeCell ref="H33:I33"/>
    <mergeCell ref="H34:I34"/>
    <mergeCell ref="H35:I35"/>
    <mergeCell ref="H36:I36"/>
    <mergeCell ref="H37:I37"/>
    <mergeCell ref="H38:I38"/>
    <mergeCell ref="H39:I39"/>
    <mergeCell ref="H40:I40"/>
  </mergeCells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U98"/>
  <sheetViews>
    <sheetView workbookViewId="0" topLeftCell="A4">
      <selection activeCell="A4" sqref="A4"/>
    </sheetView>
  </sheetViews>
  <sheetFormatPr defaultColWidth="9.140625" defaultRowHeight="12.75"/>
  <cols>
    <col min="1" max="1" width="10.421875" style="0" customWidth="1"/>
    <col min="2" max="2" width="11.00390625" style="0" customWidth="1"/>
    <col min="3" max="3" width="13.140625" style="0" customWidth="1"/>
    <col min="4" max="4" width="11.28125" style="0" customWidth="1"/>
    <col min="5" max="5" width="9.57421875" style="0" bestFit="1" customWidth="1"/>
    <col min="6" max="6" width="8.28125" style="0" customWidth="1"/>
    <col min="7" max="7" width="9.00390625" style="0" customWidth="1"/>
    <col min="8" max="8" width="8.8515625" style="0" bestFit="1" customWidth="1"/>
    <col min="9" max="9" width="8.7109375" style="0" customWidth="1"/>
    <col min="10" max="10" width="8.00390625" style="0" bestFit="1" customWidth="1"/>
    <col min="11" max="11" width="7.8515625" style="0" customWidth="1"/>
    <col min="12" max="12" width="7.8515625" style="0" bestFit="1" customWidth="1"/>
    <col min="13" max="13" width="8.7109375" style="0" bestFit="1" customWidth="1"/>
    <col min="14" max="14" width="5.57421875" style="0" customWidth="1"/>
    <col min="15" max="15" width="5.7109375" style="0" customWidth="1"/>
    <col min="16" max="16" width="5.8515625" style="0" customWidth="1"/>
    <col min="17" max="21" width="6.140625" style="0" customWidth="1"/>
    <col min="22" max="22" width="8.7109375" style="0" bestFit="1" customWidth="1"/>
    <col min="23" max="23" width="9.57421875" style="0" bestFit="1" customWidth="1"/>
    <col min="24" max="24" width="9.00390625" style="0" customWidth="1"/>
    <col min="25" max="25" width="10.140625" style="0" bestFit="1" customWidth="1"/>
    <col min="27" max="28" width="9.57421875" style="0" bestFit="1" customWidth="1"/>
    <col min="31" max="31" width="9.57421875" style="0" bestFit="1" customWidth="1"/>
    <col min="32" max="32" width="8.00390625" style="0" bestFit="1" customWidth="1"/>
  </cols>
  <sheetData>
    <row r="1" spans="1:24" ht="22.5">
      <c r="A1" s="1" t="s">
        <v>12</v>
      </c>
      <c r="B1" s="1" t="s">
        <v>13</v>
      </c>
      <c r="C1" s="20" t="s">
        <v>38</v>
      </c>
      <c r="D1" s="1" t="s">
        <v>1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25" t="s">
        <v>21</v>
      </c>
      <c r="M1" s="1" t="s">
        <v>22</v>
      </c>
      <c r="N1" s="25" t="s">
        <v>23</v>
      </c>
      <c r="O1" s="1" t="s">
        <v>24</v>
      </c>
      <c r="P1" s="25" t="s">
        <v>25</v>
      </c>
      <c r="Q1" s="1" t="s">
        <v>26</v>
      </c>
      <c r="R1" s="25" t="s">
        <v>32</v>
      </c>
      <c r="S1" s="25" t="s">
        <v>33</v>
      </c>
      <c r="T1" s="25" t="s">
        <v>34</v>
      </c>
      <c r="U1" s="25" t="s">
        <v>35</v>
      </c>
      <c r="V1" s="25" t="s">
        <v>9</v>
      </c>
      <c r="W1" s="25" t="s">
        <v>36</v>
      </c>
      <c r="X1" s="1" t="s">
        <v>8</v>
      </c>
    </row>
    <row r="2" spans="1:24" s="2" customFormat="1" ht="11.25" customHeight="1">
      <c r="A2" s="5">
        <v>104071.81</v>
      </c>
      <c r="B2" s="8">
        <v>98616.97</v>
      </c>
      <c r="C2" s="21">
        <v>6557126432</v>
      </c>
      <c r="D2" s="6">
        <v>690336</v>
      </c>
      <c r="E2" s="5">
        <v>53798.41</v>
      </c>
      <c r="F2" s="6">
        <v>42017</v>
      </c>
      <c r="G2" s="5">
        <v>44818.56</v>
      </c>
      <c r="H2" s="6">
        <v>0</v>
      </c>
      <c r="I2" s="5">
        <v>0</v>
      </c>
      <c r="J2" s="6">
        <v>0</v>
      </c>
      <c r="K2" s="5">
        <v>0</v>
      </c>
      <c r="L2" s="6">
        <v>0</v>
      </c>
      <c r="M2" s="5">
        <v>0</v>
      </c>
      <c r="N2" s="6">
        <v>0</v>
      </c>
      <c r="O2" s="5">
        <v>0</v>
      </c>
      <c r="P2" s="6">
        <v>0</v>
      </c>
      <c r="Q2" s="5">
        <v>0</v>
      </c>
      <c r="R2" s="6">
        <v>0</v>
      </c>
      <c r="S2" s="5">
        <v>0</v>
      </c>
      <c r="T2" s="6">
        <v>0</v>
      </c>
      <c r="U2" s="5">
        <v>0</v>
      </c>
      <c r="V2" s="9">
        <v>266</v>
      </c>
      <c r="W2" s="28">
        <v>5454.84</v>
      </c>
      <c r="X2" s="9">
        <v>95154</v>
      </c>
    </row>
    <row r="3" spans="1:43" s="2" customFormat="1" ht="11.25">
      <c r="A3" s="5">
        <v>118458.23</v>
      </c>
      <c r="B3" s="8">
        <v>111273.92</v>
      </c>
      <c r="C3" s="21">
        <v>5798562240</v>
      </c>
      <c r="D3" s="6">
        <v>749520</v>
      </c>
      <c r="E3" s="5">
        <v>65504.63</v>
      </c>
      <c r="F3" s="6">
        <v>32412</v>
      </c>
      <c r="G3" s="5">
        <v>45769.29</v>
      </c>
      <c r="H3" s="6">
        <v>0</v>
      </c>
      <c r="I3" s="5">
        <v>0</v>
      </c>
      <c r="J3" s="6">
        <v>0</v>
      </c>
      <c r="K3" s="5">
        <v>0</v>
      </c>
      <c r="L3" s="6">
        <v>0</v>
      </c>
      <c r="M3" s="5">
        <v>0</v>
      </c>
      <c r="N3" s="6">
        <v>0</v>
      </c>
      <c r="O3" s="5">
        <v>0</v>
      </c>
      <c r="P3" s="6">
        <v>0</v>
      </c>
      <c r="Q3" s="5">
        <v>0</v>
      </c>
      <c r="R3" s="6">
        <v>0</v>
      </c>
      <c r="S3" s="5">
        <v>0</v>
      </c>
      <c r="T3" s="6">
        <v>0</v>
      </c>
      <c r="U3" s="5">
        <v>0</v>
      </c>
      <c r="V3" s="9">
        <v>275</v>
      </c>
      <c r="W3" s="28">
        <v>7184.31</v>
      </c>
      <c r="X3" s="9">
        <v>95154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7" s="2" customFormat="1" ht="11.25" customHeight="1">
      <c r="A4" s="39"/>
      <c r="B4" s="39"/>
      <c r="C4" s="40"/>
      <c r="D4" s="40"/>
      <c r="E4" s="39"/>
      <c r="F4" s="40"/>
      <c r="G4" s="39"/>
      <c r="H4" s="40"/>
      <c r="I4" s="39"/>
      <c r="J4" s="40"/>
      <c r="K4" s="39"/>
      <c r="L4" s="40"/>
      <c r="M4" s="39"/>
      <c r="N4" s="40"/>
      <c r="O4" s="39"/>
      <c r="P4" s="40"/>
      <c r="Q4" s="39"/>
      <c r="R4" s="40"/>
      <c r="S4" s="39"/>
      <c r="T4" s="40"/>
      <c r="U4" s="39"/>
      <c r="V4" s="40"/>
      <c r="W4" s="39"/>
      <c r="X4" s="40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2.75">
      <c r="A5" s="39"/>
      <c r="B5" s="39"/>
      <c r="C5" s="40"/>
      <c r="D5" s="40"/>
      <c r="E5" s="39"/>
      <c r="F5" s="40"/>
      <c r="G5" s="39"/>
      <c r="H5" s="40"/>
      <c r="I5" s="39"/>
      <c r="J5" s="40"/>
      <c r="K5" s="39"/>
      <c r="L5" s="40"/>
      <c r="M5" s="39"/>
      <c r="N5" s="40"/>
      <c r="O5" s="39"/>
      <c r="P5" s="40"/>
      <c r="Q5" s="39"/>
      <c r="R5" s="40"/>
      <c r="S5" s="39"/>
      <c r="T5" s="40"/>
      <c r="U5" s="39"/>
      <c r="V5" s="40"/>
      <c r="W5" s="39"/>
      <c r="X5" s="4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12.75">
      <c r="A6" s="39"/>
      <c r="B6" s="39"/>
      <c r="C6" s="40"/>
      <c r="D6" s="40"/>
      <c r="E6" s="39"/>
      <c r="F6" s="40"/>
      <c r="G6" s="39"/>
      <c r="H6" s="40"/>
      <c r="I6" s="39"/>
      <c r="J6" s="40"/>
      <c r="K6" s="39"/>
      <c r="L6" s="40"/>
      <c r="M6" s="39"/>
      <c r="N6" s="40"/>
      <c r="O6" s="39"/>
      <c r="P6" s="40"/>
      <c r="Q6" s="39"/>
      <c r="R6" s="40"/>
      <c r="S6" s="39"/>
      <c r="T6" s="40"/>
      <c r="U6" s="39"/>
      <c r="V6" s="40"/>
      <c r="W6" s="39"/>
      <c r="X6" s="4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</sheetData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R127"/>
  <sheetViews>
    <sheetView workbookViewId="0" topLeftCell="A1">
      <selection activeCell="H33" sqref="H33:I33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0.140625" style="0" bestFit="1" customWidth="1"/>
    <col min="24" max="25" width="9.57421875" style="0" bestFit="1" customWidth="1"/>
    <col min="28" max="28" width="9.57421875" style="0" bestFit="1" customWidth="1"/>
    <col min="29" max="29" width="8.00390625" style="0" bestFit="1" customWidth="1"/>
  </cols>
  <sheetData>
    <row r="1" spans="1:21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</row>
    <row r="2" spans="1:21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</row>
    <row r="3" spans="1:40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2" customFormat="1" ht="11.25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2" customFormat="1" ht="11.25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4" s="2" customFormat="1" ht="11.25" customHeight="1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2" s="2" customFormat="1" ht="11.25" customHeight="1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19" s="2" customFormat="1" ht="22.5" customHeight="1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18">A2</f>
        <v>0</v>
      </c>
      <c r="B13" s="26">
        <f t="shared" si="3"/>
        <v>0</v>
      </c>
      <c r="C13" s="24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24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24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24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24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19" s="2" customFormat="1" ht="11.25">
      <c r="A18" s="26">
        <f t="shared" si="3"/>
        <v>0</v>
      </c>
      <c r="B18" s="26">
        <f t="shared" si="3"/>
        <v>0</v>
      </c>
      <c r="C18" s="24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</row>
    <row r="19" spans="1:19" s="2" customFormat="1" ht="11.25">
      <c r="A19" s="26">
        <f aca="true" t="shared" si="9" ref="A19:C20">A8</f>
        <v>0</v>
      </c>
      <c r="B19" s="26">
        <f t="shared" si="9"/>
        <v>0</v>
      </c>
      <c r="C19" s="24">
        <f t="shared" si="9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</row>
    <row r="20" spans="1:19" s="2" customFormat="1" ht="11.25">
      <c r="A20" s="26">
        <f t="shared" si="9"/>
        <v>0</v>
      </c>
      <c r="B20" s="26">
        <f t="shared" si="9"/>
        <v>0</v>
      </c>
      <c r="C20" s="24">
        <f t="shared" si="9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</row>
    <row r="21" spans="1:4" s="2" customFormat="1" ht="11.25">
      <c r="A21" s="26"/>
      <c r="B21" s="26"/>
      <c r="C21" s="24"/>
      <c r="D21" s="11"/>
    </row>
    <row r="22" spans="1:32" s="2" customFormat="1" ht="11.25">
      <c r="A22" s="26"/>
      <c r="B22" s="36"/>
      <c r="C22" s="46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2" customFormat="1" ht="11.25">
      <c r="A23" s="26">
        <f aca="true" t="shared" si="10" ref="A23:C28">A2</f>
        <v>0</v>
      </c>
      <c r="B23" s="26">
        <f t="shared" si="10"/>
        <v>0</v>
      </c>
      <c r="C23" s="24">
        <f t="shared" si="10"/>
        <v>0</v>
      </c>
      <c r="D23" s="22">
        <f aca="true" t="shared" si="11" ref="D23:D28">IF(G2=0,0,H2/G2)</f>
        <v>0</v>
      </c>
      <c r="E23" s="12">
        <f aca="true" t="shared" si="12" ref="E23:E28">IF(I2=0,0,J2/I2)</f>
        <v>0</v>
      </c>
      <c r="F23" s="11">
        <f aca="true" t="shared" si="13" ref="F23:F28">IF(K2=0,0,L2/K2)</f>
        <v>0</v>
      </c>
      <c r="G23" s="11">
        <f aca="true" t="shared" si="14" ref="G23:G28">IF(M2=0,0,N2/M2)</f>
        <v>0</v>
      </c>
      <c r="H23" s="60">
        <f aca="true" t="shared" si="15" ref="H23:H28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2" customFormat="1" ht="11.25">
      <c r="A24" s="26">
        <f t="shared" si="10"/>
        <v>0</v>
      </c>
      <c r="B24" s="26">
        <f t="shared" si="10"/>
        <v>0</v>
      </c>
      <c r="C24" s="24">
        <f t="shared" si="10"/>
        <v>0</v>
      </c>
      <c r="D24" s="22">
        <f t="shared" si="11"/>
        <v>0</v>
      </c>
      <c r="E24" s="12">
        <f t="shared" si="12"/>
        <v>0</v>
      </c>
      <c r="F24" s="11">
        <f t="shared" si="13"/>
        <v>0</v>
      </c>
      <c r="G24" s="11">
        <f t="shared" si="14"/>
        <v>0</v>
      </c>
      <c r="H24" s="60">
        <f t="shared" si="15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2" customFormat="1" ht="11.25">
      <c r="A25" s="26">
        <f t="shared" si="10"/>
        <v>0</v>
      </c>
      <c r="B25" s="26">
        <f t="shared" si="10"/>
        <v>0</v>
      </c>
      <c r="C25" s="24">
        <f t="shared" si="10"/>
        <v>0</v>
      </c>
      <c r="D25" s="22">
        <f t="shared" si="11"/>
        <v>0</v>
      </c>
      <c r="E25" s="12">
        <f t="shared" si="12"/>
        <v>0</v>
      </c>
      <c r="F25" s="11">
        <f t="shared" si="13"/>
        <v>0</v>
      </c>
      <c r="G25" s="11">
        <f t="shared" si="14"/>
        <v>0</v>
      </c>
      <c r="H25" s="60">
        <f t="shared" si="15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s="2" customFormat="1" ht="11.25">
      <c r="A26" s="26">
        <f t="shared" si="10"/>
        <v>0</v>
      </c>
      <c r="B26" s="26">
        <f t="shared" si="10"/>
        <v>0</v>
      </c>
      <c r="C26" s="24">
        <f t="shared" si="10"/>
        <v>0</v>
      </c>
      <c r="D26" s="22">
        <f t="shared" si="11"/>
        <v>0</v>
      </c>
      <c r="E26" s="12">
        <f t="shared" si="12"/>
        <v>0</v>
      </c>
      <c r="F26" s="11">
        <f t="shared" si="13"/>
        <v>0</v>
      </c>
      <c r="G26" s="11">
        <f t="shared" si="14"/>
        <v>0</v>
      </c>
      <c r="H26" s="60">
        <f t="shared" si="15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2" customFormat="1" ht="11.25">
      <c r="A27" s="26">
        <f t="shared" si="10"/>
        <v>0</v>
      </c>
      <c r="B27" s="26">
        <f t="shared" si="10"/>
        <v>0</v>
      </c>
      <c r="C27" s="24">
        <f t="shared" si="10"/>
        <v>0</v>
      </c>
      <c r="D27" s="22">
        <f t="shared" si="11"/>
        <v>0</v>
      </c>
      <c r="E27" s="12">
        <f t="shared" si="12"/>
        <v>0</v>
      </c>
      <c r="F27" s="11">
        <f t="shared" si="13"/>
        <v>0</v>
      </c>
      <c r="G27" s="11">
        <f t="shared" si="14"/>
        <v>0</v>
      </c>
      <c r="H27" s="60">
        <f t="shared" si="15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2" customFormat="1" ht="11.25">
      <c r="A28" s="26">
        <f t="shared" si="10"/>
        <v>0</v>
      </c>
      <c r="B28" s="26">
        <f t="shared" si="10"/>
        <v>0</v>
      </c>
      <c r="C28" s="24">
        <f t="shared" si="10"/>
        <v>0</v>
      </c>
      <c r="D28" s="22">
        <f t="shared" si="11"/>
        <v>0</v>
      </c>
      <c r="E28" s="12">
        <f t="shared" si="12"/>
        <v>0</v>
      </c>
      <c r="F28" s="11">
        <f t="shared" si="13"/>
        <v>0</v>
      </c>
      <c r="G28" s="11">
        <f t="shared" si="14"/>
        <v>0</v>
      </c>
      <c r="H28" s="60">
        <f t="shared" si="15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2" customFormat="1" ht="11.25">
      <c r="A29" s="26">
        <f aca="true" t="shared" si="16" ref="A29:C30">A8</f>
        <v>0</v>
      </c>
      <c r="B29" s="26">
        <f t="shared" si="16"/>
        <v>0</v>
      </c>
      <c r="C29" s="24">
        <f t="shared" si="16"/>
        <v>0</v>
      </c>
      <c r="D29" s="22">
        <f>IF(G8=0,0,H8/G8)</f>
        <v>0</v>
      </c>
      <c r="E29" s="12">
        <f>IF(I8=0,0,J8/I8)</f>
        <v>0</v>
      </c>
      <c r="F29" s="11">
        <f>IF(K8=0,0,L8/K8)</f>
        <v>0</v>
      </c>
      <c r="G29" s="11">
        <f>IF(M8=0,0,N8/M8)</f>
        <v>0</v>
      </c>
      <c r="H29" s="60">
        <f>IF(O8=0,0,P8/O8)</f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" customFormat="1" ht="11.25">
      <c r="A30" s="26">
        <f t="shared" si="16"/>
        <v>0</v>
      </c>
      <c r="B30" s="26">
        <f t="shared" si="16"/>
        <v>0</v>
      </c>
      <c r="C30" s="24">
        <f t="shared" si="16"/>
        <v>0</v>
      </c>
      <c r="D30" s="22">
        <f>IF(G9=0,0,H9/G9)</f>
        <v>0</v>
      </c>
      <c r="E30" s="12">
        <f>IF(I9=0,0,J9/I9)</f>
        <v>0</v>
      </c>
      <c r="F30" s="11">
        <f>IF(K9=0,0,L9/K9)</f>
        <v>0</v>
      </c>
      <c r="G30" s="11">
        <f>IF(M9=0,0,N9/M9)</f>
        <v>0</v>
      </c>
      <c r="H30" s="60">
        <f>IF(O9=0,0,P9/O9)</f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43" s="2" customFormat="1" ht="11.25" customHeight="1">
      <c r="A31" s="26"/>
      <c r="B31" s="36"/>
      <c r="C31" s="46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4" s="2" customFormat="1" ht="11.25">
      <c r="A32" s="26"/>
      <c r="B32" s="36"/>
      <c r="C32" s="46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39" s="2" customFormat="1" ht="11.25">
      <c r="A33" s="26">
        <f aca="true" t="shared" si="17" ref="A33:C37">A2</f>
        <v>0</v>
      </c>
      <c r="B33" s="26">
        <f t="shared" si="17"/>
        <v>0</v>
      </c>
      <c r="C33" s="46">
        <f t="shared" si="17"/>
        <v>0</v>
      </c>
      <c r="D33" s="11">
        <f aca="true" t="shared" si="18" ref="D33:D40">(D23/3412)*100000</f>
        <v>0</v>
      </c>
      <c r="E33" s="11">
        <f aca="true" t="shared" si="19" ref="E33:E40">E23</f>
        <v>0</v>
      </c>
      <c r="F33" s="11">
        <f aca="true" t="shared" si="20" ref="F33:F40">(F23/140000)*100000</f>
        <v>0</v>
      </c>
      <c r="G33" s="11">
        <f aca="true" t="shared" si="21" ref="G33:G40">(G23/150000)*100000</f>
        <v>0</v>
      </c>
      <c r="H33" s="60">
        <f aca="true" t="shared" si="22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s="2" customFormat="1" ht="11.25">
      <c r="A34" s="26">
        <f t="shared" si="17"/>
        <v>0</v>
      </c>
      <c r="B34" s="26">
        <f t="shared" si="17"/>
        <v>0</v>
      </c>
      <c r="C34" s="46">
        <f t="shared" si="17"/>
        <v>0</v>
      </c>
      <c r="D34" s="11">
        <f t="shared" si="18"/>
        <v>0</v>
      </c>
      <c r="E34" s="11">
        <f t="shared" si="19"/>
        <v>0</v>
      </c>
      <c r="F34" s="11">
        <f t="shared" si="20"/>
        <v>0</v>
      </c>
      <c r="G34" s="11">
        <f t="shared" si="21"/>
        <v>0</v>
      </c>
      <c r="H34" s="60">
        <f t="shared" si="22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2" customFormat="1" ht="11.25">
      <c r="A35" s="26">
        <f t="shared" si="17"/>
        <v>0</v>
      </c>
      <c r="B35" s="26">
        <f t="shared" si="17"/>
        <v>0</v>
      </c>
      <c r="C35" s="46">
        <f t="shared" si="17"/>
        <v>0</v>
      </c>
      <c r="D35" s="11">
        <f t="shared" si="18"/>
        <v>0</v>
      </c>
      <c r="E35" s="11">
        <f t="shared" si="19"/>
        <v>0</v>
      </c>
      <c r="F35" s="11">
        <f t="shared" si="20"/>
        <v>0</v>
      </c>
      <c r="G35" s="11">
        <f t="shared" si="21"/>
        <v>0</v>
      </c>
      <c r="H35" s="60">
        <f t="shared" si="22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2" customFormat="1" ht="11.25">
      <c r="A36" s="26">
        <f t="shared" si="17"/>
        <v>0</v>
      </c>
      <c r="B36" s="26">
        <f t="shared" si="17"/>
        <v>0</v>
      </c>
      <c r="C36" s="46">
        <f t="shared" si="17"/>
        <v>0</v>
      </c>
      <c r="D36" s="11">
        <f t="shared" si="18"/>
        <v>0</v>
      </c>
      <c r="E36" s="11">
        <f t="shared" si="19"/>
        <v>0</v>
      </c>
      <c r="F36" s="11">
        <f t="shared" si="20"/>
        <v>0</v>
      </c>
      <c r="G36" s="11">
        <f t="shared" si="21"/>
        <v>0</v>
      </c>
      <c r="H36" s="60">
        <f t="shared" si="22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2" customFormat="1" ht="11.25">
      <c r="A37" s="26">
        <f t="shared" si="17"/>
        <v>0</v>
      </c>
      <c r="B37" s="26">
        <f t="shared" si="17"/>
        <v>0</v>
      </c>
      <c r="C37" s="46">
        <f t="shared" si="17"/>
        <v>0</v>
      </c>
      <c r="D37" s="11">
        <f t="shared" si="18"/>
        <v>0</v>
      </c>
      <c r="E37" s="11">
        <f t="shared" si="19"/>
        <v>0</v>
      </c>
      <c r="F37" s="11">
        <f t="shared" si="20"/>
        <v>0</v>
      </c>
      <c r="G37" s="11">
        <f t="shared" si="21"/>
        <v>0</v>
      </c>
      <c r="H37" s="60">
        <f t="shared" si="22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2" customFormat="1" ht="11.25">
      <c r="A38" s="26">
        <f aca="true" t="shared" si="23" ref="A38:C40">A5</f>
        <v>0</v>
      </c>
      <c r="B38" s="26">
        <f t="shared" si="23"/>
        <v>0</v>
      </c>
      <c r="C38" s="46">
        <f t="shared" si="23"/>
        <v>0</v>
      </c>
      <c r="D38" s="11">
        <f t="shared" si="18"/>
        <v>0</v>
      </c>
      <c r="E38" s="11">
        <f t="shared" si="19"/>
        <v>0</v>
      </c>
      <c r="F38" s="11">
        <f t="shared" si="20"/>
        <v>0</v>
      </c>
      <c r="G38" s="11">
        <f t="shared" si="21"/>
        <v>0</v>
      </c>
      <c r="H38" s="60">
        <f t="shared" si="22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2" customFormat="1" ht="11.25">
      <c r="A39" s="26">
        <f t="shared" si="23"/>
        <v>0</v>
      </c>
      <c r="B39" s="26">
        <f t="shared" si="23"/>
        <v>0</v>
      </c>
      <c r="C39" s="46">
        <f t="shared" si="23"/>
        <v>0</v>
      </c>
      <c r="D39" s="11">
        <f t="shared" si="18"/>
        <v>0</v>
      </c>
      <c r="E39" s="11">
        <f t="shared" si="19"/>
        <v>0</v>
      </c>
      <c r="F39" s="11">
        <f t="shared" si="20"/>
        <v>0</v>
      </c>
      <c r="G39" s="11">
        <f t="shared" si="21"/>
        <v>0</v>
      </c>
      <c r="H39" s="60">
        <f t="shared" si="22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40" s="2" customFormat="1" ht="11.25">
      <c r="A40" s="26">
        <f t="shared" si="23"/>
        <v>0</v>
      </c>
      <c r="B40" s="26">
        <f t="shared" si="23"/>
        <v>0</v>
      </c>
      <c r="C40" s="46">
        <f t="shared" si="23"/>
        <v>0</v>
      </c>
      <c r="D40" s="11">
        <f t="shared" si="18"/>
        <v>0</v>
      </c>
      <c r="E40" s="11">
        <f t="shared" si="19"/>
        <v>0</v>
      </c>
      <c r="F40" s="11">
        <f t="shared" si="20"/>
        <v>0</v>
      </c>
      <c r="G40" s="11">
        <f t="shared" si="21"/>
        <v>0</v>
      </c>
      <c r="H40" s="60">
        <f t="shared" si="22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2:44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2:44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2:44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2:44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2:44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2:44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2:44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2:44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2:44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2:44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2:44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2:44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2:44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2:44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2:44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2:44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2:44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2:44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2:44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2:44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2:44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2:44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2:44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2:44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2:44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2:44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2:44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2:44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2:44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2:44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2:44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2:44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2:44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2:44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2:44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2:44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2:44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2:44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2:44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2:44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2:44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2:44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2:44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2:44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2:44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2:44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2:44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2:44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2:44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2:44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2:44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2:44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2:44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2:44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2:44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2:44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2:44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2:44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2:44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2:44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2:44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2:44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2:44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2:44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</sheetData>
  <mergeCells count="20">
    <mergeCell ref="H22:I22"/>
    <mergeCell ref="H23:I23"/>
    <mergeCell ref="I11:L11"/>
    <mergeCell ref="D11:H11"/>
    <mergeCell ref="H24:I24"/>
    <mergeCell ref="H25:I25"/>
    <mergeCell ref="H33:I33"/>
    <mergeCell ref="H34:I34"/>
    <mergeCell ref="D32:I32"/>
    <mergeCell ref="H26:I26"/>
    <mergeCell ref="H27:I27"/>
    <mergeCell ref="H28:I28"/>
    <mergeCell ref="H39:I39"/>
    <mergeCell ref="H40:I40"/>
    <mergeCell ref="H29:I29"/>
    <mergeCell ref="H30:I30"/>
    <mergeCell ref="H38:I38"/>
    <mergeCell ref="H35:I35"/>
    <mergeCell ref="H36:I36"/>
    <mergeCell ref="H37:I37"/>
  </mergeCells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R127"/>
  <sheetViews>
    <sheetView workbookViewId="0" topLeftCell="A1">
      <selection activeCell="A2" sqref="A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0.140625" style="0" bestFit="1" customWidth="1"/>
    <col min="24" max="25" width="9.57421875" style="0" bestFit="1" customWidth="1"/>
    <col min="28" max="28" width="9.57421875" style="0" bestFit="1" customWidth="1"/>
    <col min="29" max="29" width="8.00390625" style="0" bestFit="1" customWidth="1"/>
  </cols>
  <sheetData>
    <row r="1" spans="1:21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</row>
    <row r="2" spans="1:21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</row>
    <row r="3" spans="1:40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4" s="2" customFormat="1" ht="11.25" customHeight="1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2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21" s="2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</row>
    <row r="11" spans="1:21" s="2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</row>
    <row r="12" spans="1:19" s="2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36" s="2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2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2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2" customFormat="1" ht="11.25">
      <c r="A21" s="26"/>
      <c r="B21" s="26"/>
      <c r="C21" s="43"/>
      <c r="D21" s="1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2" s="2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2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2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9" s="2" customFormat="1" ht="11.25" customHeight="1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40" s="2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39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2" customFormat="1" ht="11.25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43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0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2.7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2.7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2.7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2:44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2:44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2:44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2:44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2:44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2:44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2:44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2:44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2:44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2:44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2:44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2:44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2:44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2:44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2:44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2:44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2:44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2:44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2:44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2:44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2:44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2:44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2:44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2:44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2:44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2:44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2:44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2:44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2:44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2:44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2:44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2:44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2:44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2:44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2:44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2:44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2:44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2:44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2:44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2:44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2:44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2:44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2:44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2:44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2:44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2:44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2:44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2:44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2:44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2:44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2:44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2:44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2:44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2:44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2:44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2:44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2:44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2:44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2:44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2:44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2:44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2:44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2:44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2:44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</sheetData>
  <mergeCells count="20">
    <mergeCell ref="H30:I30"/>
    <mergeCell ref="D32:I32"/>
    <mergeCell ref="H29:I29"/>
    <mergeCell ref="H22:I22"/>
    <mergeCell ref="H23:I23"/>
    <mergeCell ref="H24:I24"/>
    <mergeCell ref="D11:H11"/>
    <mergeCell ref="I11:L11"/>
    <mergeCell ref="H27:I27"/>
    <mergeCell ref="H28:I28"/>
    <mergeCell ref="H25:I25"/>
    <mergeCell ref="H26:I26"/>
    <mergeCell ref="H33:I33"/>
    <mergeCell ref="H34:I34"/>
    <mergeCell ref="H35:I35"/>
    <mergeCell ref="H36:I36"/>
    <mergeCell ref="H37:I37"/>
    <mergeCell ref="H38:I38"/>
    <mergeCell ref="H39:I39"/>
    <mergeCell ref="H40:I40"/>
  </mergeCells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C40"/>
  <sheetViews>
    <sheetView workbookViewId="0" topLeftCell="A1">
      <selection activeCell="A2" sqref="A2"/>
    </sheetView>
  </sheetViews>
  <sheetFormatPr defaultColWidth="9.140625" defaultRowHeight="12.75"/>
  <cols>
    <col min="1" max="1" width="8.28125" style="55" customWidth="1"/>
    <col min="2" max="2" width="9.421875" style="55" customWidth="1"/>
    <col min="3" max="3" width="28.57421875" style="54" bestFit="1" customWidth="1"/>
    <col min="4" max="4" width="10.421875" style="54" customWidth="1"/>
    <col min="5" max="5" width="11.00390625" style="54" customWidth="1"/>
    <col min="6" max="6" width="13.140625" style="54" customWidth="1"/>
    <col min="7" max="7" width="11.28125" style="54" customWidth="1"/>
    <col min="8" max="8" width="9.57421875" style="54" bestFit="1" customWidth="1"/>
    <col min="9" max="9" width="8.28125" style="54" customWidth="1"/>
    <col min="10" max="10" width="9.00390625" style="54" customWidth="1"/>
    <col min="11" max="11" width="8.8515625" style="54" bestFit="1" customWidth="1"/>
    <col min="12" max="12" width="8.7109375" style="54" customWidth="1"/>
    <col min="13" max="13" width="8.00390625" style="54" bestFit="1" customWidth="1"/>
    <col min="14" max="14" width="7.8515625" style="54" customWidth="1"/>
    <col min="15" max="15" width="7.8515625" style="54" bestFit="1" customWidth="1"/>
    <col min="16" max="17" width="8.7109375" style="54" bestFit="1" customWidth="1"/>
    <col min="18" max="18" width="9.57421875" style="54" bestFit="1" customWidth="1"/>
    <col min="19" max="19" width="9.00390625" style="54" customWidth="1"/>
    <col min="20" max="20" width="9.57421875" style="54" bestFit="1" customWidth="1"/>
    <col min="21" max="21" width="9.28125" style="54" bestFit="1" customWidth="1"/>
    <col min="22" max="22" width="11.00390625" style="54" bestFit="1" customWidth="1"/>
    <col min="23" max="23" width="10.140625" style="54" bestFit="1" customWidth="1"/>
    <col min="24" max="24" width="9.140625" style="54" customWidth="1"/>
    <col min="25" max="26" width="9.57421875" style="54" bestFit="1" customWidth="1"/>
    <col min="27" max="28" width="9.140625" style="54" customWidth="1"/>
    <col min="29" max="29" width="9.57421875" style="48" bestFit="1" customWidth="1"/>
    <col min="30" max="30" width="8.00390625" style="54" bestFit="1" customWidth="1"/>
    <col min="31" max="16384" width="9.140625" style="54" customWidth="1"/>
  </cols>
  <sheetData>
    <row r="1" spans="1:29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  <c r="V1" s="56"/>
      <c r="W1" s="56"/>
      <c r="X1" s="56"/>
      <c r="Y1" s="56"/>
      <c r="Z1" s="35"/>
      <c r="AA1" s="56"/>
      <c r="AB1" s="56"/>
      <c r="AC1" s="56"/>
    </row>
    <row r="2" spans="1:27" s="48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  <c r="V2" s="51"/>
      <c r="W2" s="49"/>
      <c r="X2" s="51"/>
      <c r="Y2" s="58"/>
      <c r="Z2" s="51"/>
      <c r="AA2" s="51"/>
    </row>
    <row r="3" spans="1:27" s="48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51"/>
      <c r="W3" s="49"/>
      <c r="X3" s="51"/>
      <c r="Y3" s="58"/>
      <c r="Z3" s="51"/>
      <c r="AA3" s="51"/>
    </row>
    <row r="4" spans="1:27" s="48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57"/>
      <c r="W4" s="50"/>
      <c r="X4" s="57"/>
      <c r="Y4" s="58"/>
      <c r="Z4" s="57"/>
      <c r="AA4" s="57"/>
    </row>
    <row r="5" spans="1:27" s="48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57"/>
      <c r="W5" s="50"/>
      <c r="X5" s="57"/>
      <c r="Y5" s="50"/>
      <c r="Z5" s="57"/>
      <c r="AA5" s="57"/>
    </row>
    <row r="6" spans="1:27" s="48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57"/>
      <c r="W6" s="50"/>
      <c r="X6" s="57"/>
      <c r="Y6" s="50"/>
      <c r="Z6" s="57"/>
      <c r="AA6" s="57"/>
    </row>
    <row r="7" spans="1:27" s="48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57"/>
      <c r="W7" s="50"/>
      <c r="X7" s="57"/>
      <c r="Y7" s="50"/>
      <c r="Z7" s="57"/>
      <c r="AA7" s="57"/>
    </row>
    <row r="8" spans="1:27" s="48" customFormat="1" ht="11.25" customHeight="1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57"/>
      <c r="W8" s="50"/>
      <c r="X8" s="57"/>
      <c r="Y8" s="50"/>
      <c r="Z8" s="57"/>
      <c r="AA8" s="57"/>
    </row>
    <row r="9" spans="1:27" s="48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57"/>
      <c r="W9" s="50"/>
      <c r="X9" s="57"/>
      <c r="Y9" s="50"/>
      <c r="Z9" s="57"/>
      <c r="AA9" s="57"/>
    </row>
    <row r="10" spans="1:27" s="48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  <c r="V10" s="52"/>
      <c r="W10" s="52"/>
      <c r="X10" s="50"/>
      <c r="Y10" s="52"/>
      <c r="Z10" s="53"/>
      <c r="AA10" s="52"/>
    </row>
    <row r="11" spans="1:25" s="48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  <c r="V11" s="50"/>
      <c r="W11" s="52"/>
      <c r="X11" s="53"/>
      <c r="Y11" s="52"/>
    </row>
    <row r="12" spans="1:21" s="48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  <c r="T12" s="2"/>
      <c r="U12" s="2"/>
    </row>
    <row r="13" spans="1:21" s="48" customFormat="1" ht="11.25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  <c r="T13" s="2"/>
      <c r="U13" s="2"/>
    </row>
    <row r="14" spans="1:21" s="48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  <c r="T14" s="2"/>
      <c r="U14" s="2"/>
    </row>
    <row r="15" spans="1:21" s="48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  <c r="T15" s="2"/>
      <c r="U15" s="2"/>
    </row>
    <row r="16" spans="1:21" s="48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  <c r="T16" s="2"/>
      <c r="U16" s="2"/>
    </row>
    <row r="17" spans="1:21" s="48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  <c r="T17" s="2"/>
      <c r="U17" s="2"/>
    </row>
    <row r="18" spans="1:21" s="48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  <c r="T18" s="2"/>
      <c r="U18" s="2"/>
    </row>
    <row r="19" spans="1:21" s="48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  <c r="T19" s="2"/>
      <c r="U19" s="2"/>
    </row>
    <row r="20" spans="1:21" s="48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T20" s="2"/>
      <c r="U20" s="2"/>
    </row>
    <row r="21" spans="1:21" s="48" customFormat="1" ht="11.25">
      <c r="A21" s="26"/>
      <c r="B21" s="26"/>
      <c r="C21" s="43"/>
      <c r="D21" s="1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48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48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28">IF(G2=0,0,H2/G2)</f>
        <v>0</v>
      </c>
      <c r="E23" s="12">
        <f aca="true" t="shared" si="11" ref="E23:E28">IF(I2=0,0,J2/I2)</f>
        <v>0</v>
      </c>
      <c r="F23" s="11">
        <f aca="true" t="shared" si="12" ref="F23:F28">IF(K2=0,0,L2/K2)</f>
        <v>0</v>
      </c>
      <c r="G23" s="11">
        <f aca="true" t="shared" si="13" ref="G23:G28">IF(M2=0,0,N2/M2)</f>
        <v>0</v>
      </c>
      <c r="H23" s="60">
        <f aca="true" t="shared" si="14" ref="H23:H28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48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48" customFormat="1" ht="11.25" customHeight="1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48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48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48" customFormat="1" ht="11.25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48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>IF(G8=0,0,H8/G8)</f>
        <v>0</v>
      </c>
      <c r="E29" s="12">
        <f>IF(I8=0,0,J8/I8)</f>
        <v>0</v>
      </c>
      <c r="F29" s="11">
        <f>IF(K8=0,0,L8/K8)</f>
        <v>0</v>
      </c>
      <c r="G29" s="11">
        <f>IF(M8=0,0,N8/M8)</f>
        <v>0</v>
      </c>
      <c r="H29" s="60">
        <f>IF(O8=0,0,P8/O8)</f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48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>IF(G9=0,0,H9/G9)</f>
        <v>0</v>
      </c>
      <c r="E30" s="12">
        <f>IF(I9=0,0,J9/I9)</f>
        <v>0</v>
      </c>
      <c r="F30" s="11">
        <f>IF(K9=0,0,L9/K9)</f>
        <v>0</v>
      </c>
      <c r="G30" s="11">
        <f>IF(M9=0,0,N9/M9)</f>
        <v>0</v>
      </c>
      <c r="H30" s="60">
        <f>IF(O9=0,0,P9/O9)</f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48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K31" s="2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48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</row>
    <row r="33" spans="1:28" ht="12.7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8"/>
      <c r="W33" s="48"/>
      <c r="X33" s="48"/>
      <c r="Y33" s="48"/>
      <c r="Z33" s="48"/>
      <c r="AA33" s="48"/>
      <c r="AB33" s="48"/>
    </row>
    <row r="34" spans="1:28" ht="12.7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8"/>
      <c r="W34" s="48"/>
      <c r="X34" s="48"/>
      <c r="Y34" s="48"/>
      <c r="Z34" s="48"/>
      <c r="AA34" s="48"/>
      <c r="AB34" s="48"/>
    </row>
    <row r="35" spans="1:28" ht="12.7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8"/>
      <c r="W35" s="48"/>
      <c r="X35" s="48"/>
      <c r="Y35" s="48"/>
      <c r="Z35" s="48"/>
      <c r="AA35" s="48"/>
      <c r="AB35" s="48"/>
    </row>
    <row r="36" spans="1:28" ht="12.7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8"/>
      <c r="W36" s="48"/>
      <c r="X36" s="48"/>
      <c r="Y36" s="48"/>
      <c r="Z36" s="48"/>
      <c r="AA36" s="48"/>
      <c r="AB36" s="48"/>
    </row>
    <row r="37" spans="1:28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8"/>
      <c r="W37" s="48"/>
      <c r="X37" s="48"/>
      <c r="Y37" s="48"/>
      <c r="Z37" s="48"/>
      <c r="AA37" s="48"/>
      <c r="AB37" s="48"/>
    </row>
    <row r="38" spans="1:28" ht="12.75">
      <c r="A38" s="26">
        <f aca="true" t="shared" si="21" ref="A38:C40">A5</f>
        <v>0</v>
      </c>
      <c r="B38" s="26">
        <f t="shared" si="21"/>
        <v>0</v>
      </c>
      <c r="C38" s="44">
        <f t="shared" si="21"/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8"/>
      <c r="W38" s="48"/>
      <c r="X38" s="48"/>
      <c r="Y38" s="48"/>
      <c r="Z38" s="48"/>
      <c r="AA38" s="48"/>
      <c r="AB38" s="48"/>
    </row>
    <row r="39" spans="1:28" ht="12.75">
      <c r="A39" s="26">
        <f t="shared" si="21"/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8"/>
      <c r="W39" s="48"/>
      <c r="X39" s="48"/>
      <c r="Y39" s="48"/>
      <c r="Z39" s="48"/>
      <c r="AA39" s="48"/>
      <c r="AB39" s="48"/>
    </row>
    <row r="40" spans="1:28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8"/>
      <c r="W40" s="48"/>
      <c r="X40" s="48"/>
      <c r="Y40" s="48"/>
      <c r="Z40" s="48"/>
      <c r="AA40" s="48"/>
      <c r="AB40" s="48"/>
    </row>
  </sheetData>
  <mergeCells count="20">
    <mergeCell ref="D11:H11"/>
    <mergeCell ref="I11:L11"/>
    <mergeCell ref="D32:I32"/>
    <mergeCell ref="H30:I30"/>
    <mergeCell ref="H25:I25"/>
    <mergeCell ref="H26:I26"/>
    <mergeCell ref="H27:I27"/>
    <mergeCell ref="H28:I28"/>
    <mergeCell ref="H29:I29"/>
    <mergeCell ref="H22:I22"/>
    <mergeCell ref="H23:I23"/>
    <mergeCell ref="H24:I24"/>
    <mergeCell ref="H33:I33"/>
    <mergeCell ref="H34:I34"/>
    <mergeCell ref="H35:I35"/>
    <mergeCell ref="H40:I40"/>
    <mergeCell ref="H36:I36"/>
    <mergeCell ref="H37:I37"/>
    <mergeCell ref="H38:I38"/>
    <mergeCell ref="H39:I39"/>
  </mergeCells>
  <printOptions gridLines="1"/>
  <pageMargins left="0.5" right="0.25" top="1" bottom="1" header="0.5" footer="0.5"/>
  <pageSetup fitToHeight="1" fitToWidth="1" horizontalDpi="600" verticalDpi="600" orientation="landscape" paperSize="17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R130"/>
  <sheetViews>
    <sheetView workbookViewId="0" topLeftCell="A1">
      <selection activeCell="E2" sqref="E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0.140625" style="0" bestFit="1" customWidth="1"/>
    <col min="24" max="25" width="9.57421875" style="0" bestFit="1" customWidth="1"/>
    <col min="28" max="28" width="9.57421875" style="0" bestFit="1" customWidth="1"/>
    <col min="29" max="29" width="8.00390625" style="0" bestFit="1" customWidth="1"/>
  </cols>
  <sheetData>
    <row r="1" spans="1:21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</row>
    <row r="2" spans="1:21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</row>
    <row r="3" spans="1:40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2" customFormat="1" ht="11.25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4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2" s="2" customFormat="1" ht="11.25" customHeight="1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21" s="2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</row>
    <row r="12" spans="1:19" s="2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19" s="2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</row>
    <row r="19" spans="1:19" s="2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</row>
    <row r="20" spans="1:36" s="2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2" customFormat="1" ht="11.25">
      <c r="A21" s="26"/>
      <c r="B21" s="26"/>
      <c r="C21" s="43"/>
      <c r="D21" s="1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2" s="2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2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2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2" customFormat="1" ht="11.25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s="2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9" s="2" customFormat="1" ht="11.25" customHeight="1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40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39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43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39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s="2" customFormat="1" ht="11.2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2" customFormat="1" ht="11.2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40" s="2" customFormat="1" ht="11.2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2:44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2:44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2:44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2:44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2:44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2:44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2:44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2:44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2:44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2:44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2:44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2:44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2:44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2:44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2:44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2:44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2:44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2:44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2:44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2:44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2:44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2:44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2:44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2:44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2:44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2:44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2:44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2:44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2:44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2:44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2:44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2:44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2:44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2:44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2:44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2:44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2:44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2:44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2:44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2:44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2:44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2:44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2:44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2:44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2:44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2:44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2:44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2:44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2:44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2:44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2:44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2:44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2:44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2:44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2:44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2:44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2:44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2:44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2:44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2:44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2:44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2:44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2:44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2:44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2:44" ht="12.75">
      <c r="B128" s="3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2:44" ht="12.75">
      <c r="B129" s="3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2:44" ht="12.75">
      <c r="B130" s="3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</sheetData>
  <mergeCells count="20">
    <mergeCell ref="H24:I24"/>
    <mergeCell ref="D32:I32"/>
    <mergeCell ref="H36:I36"/>
    <mergeCell ref="H27:I27"/>
    <mergeCell ref="H30:I30"/>
    <mergeCell ref="H35:I35"/>
    <mergeCell ref="H25:I25"/>
    <mergeCell ref="H26:I26"/>
    <mergeCell ref="H33:I33"/>
    <mergeCell ref="H34:I34"/>
    <mergeCell ref="H22:I22"/>
    <mergeCell ref="H23:I23"/>
    <mergeCell ref="D11:H11"/>
    <mergeCell ref="I11:L11"/>
    <mergeCell ref="H39:I39"/>
    <mergeCell ref="H40:I40"/>
    <mergeCell ref="H28:I28"/>
    <mergeCell ref="H29:I29"/>
    <mergeCell ref="H37:I37"/>
    <mergeCell ref="H38:I38"/>
  </mergeCells>
  <printOptions gridLines="1"/>
  <pageMargins left="0.5" right="0.25" top="1" bottom="1" header="0.5" footer="0.5"/>
  <pageSetup fitToHeight="1" fitToWidth="1" horizontalDpi="600" verticalDpi="600" orientation="landscape" paperSize="17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R127"/>
  <sheetViews>
    <sheetView workbookViewId="0" topLeftCell="A1">
      <selection activeCell="A2" sqref="A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0.140625" style="0" bestFit="1" customWidth="1"/>
    <col min="24" max="25" width="9.57421875" style="0" bestFit="1" customWidth="1"/>
    <col min="28" max="28" width="9.57421875" style="0" bestFit="1" customWidth="1"/>
    <col min="29" max="29" width="8.00390625" style="0" bestFit="1" customWidth="1"/>
  </cols>
  <sheetData>
    <row r="1" spans="1:21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</row>
    <row r="2" spans="1:21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</row>
    <row r="3" spans="1:40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4" s="2" customFormat="1" ht="11.25" customHeight="1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2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21" s="2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</row>
    <row r="11" spans="1:21" s="2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</row>
    <row r="12" spans="1:19" s="2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36" s="2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2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2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2" customFormat="1" ht="11.25">
      <c r="A21" s="26"/>
      <c r="B21" s="26"/>
      <c r="C21" s="43"/>
      <c r="D21" s="1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2" s="2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2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2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9" s="2" customFormat="1" ht="11.25" customHeight="1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40" s="2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39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2" customFormat="1" ht="11.25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43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0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2.7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2.7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2.7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2:44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2:44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2:44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2:44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2:44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2:44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2:44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2:44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2:44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2:44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2:44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2:44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2:44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2:44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2:44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2:44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2:44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2:44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2:44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2:44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2:44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2:44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2:44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2:44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2:44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2:44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2:44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2:44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2:44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2:44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2:44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2:44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2:44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2:44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2:44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2:44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2:44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2:44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2:44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2:44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2:44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2:44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2:44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2:44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2:44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2:44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2:44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2:44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2:44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2:44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2:44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2:44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2:44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2:44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2:44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2:44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2:44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2:44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2:44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2:44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2:44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2:44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2:44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2:44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</sheetData>
  <mergeCells count="20">
    <mergeCell ref="H34:I34"/>
    <mergeCell ref="H35:I35"/>
    <mergeCell ref="D32:I32"/>
    <mergeCell ref="H29:I29"/>
    <mergeCell ref="H30:I30"/>
    <mergeCell ref="H33:I33"/>
    <mergeCell ref="D11:H11"/>
    <mergeCell ref="I11:L11"/>
    <mergeCell ref="H27:I27"/>
    <mergeCell ref="H28:I28"/>
    <mergeCell ref="H22:I22"/>
    <mergeCell ref="H23:I23"/>
    <mergeCell ref="H24:I24"/>
    <mergeCell ref="H25:I25"/>
    <mergeCell ref="H26:I26"/>
    <mergeCell ref="H40:I40"/>
    <mergeCell ref="H36:I36"/>
    <mergeCell ref="H37:I37"/>
    <mergeCell ref="H38:I38"/>
    <mergeCell ref="H39:I39"/>
  </mergeCells>
  <printOptions gridLines="1"/>
  <pageMargins left="0.5" right="0.25" top="1" bottom="1" header="0.5" footer="0.5"/>
  <pageSetup fitToHeight="1" fitToWidth="1" horizontalDpi="600" verticalDpi="600" orientation="landscape" paperSize="17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R127"/>
  <sheetViews>
    <sheetView workbookViewId="0" topLeftCell="A1">
      <selection activeCell="A2" sqref="A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0.140625" style="0" bestFit="1" customWidth="1"/>
    <col min="24" max="25" width="9.57421875" style="0" bestFit="1" customWidth="1"/>
    <col min="28" max="28" width="9.57421875" style="0" bestFit="1" customWidth="1"/>
    <col min="29" max="29" width="8.00390625" style="0" bestFit="1" customWidth="1"/>
  </cols>
  <sheetData>
    <row r="1" spans="1:21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</row>
    <row r="2" spans="1:21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</row>
    <row r="3" spans="1:40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4" s="2" customFormat="1" ht="11.25" customHeight="1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2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21" s="2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</row>
    <row r="11" spans="1:21" s="2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</row>
    <row r="12" spans="1:19" s="2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36" s="2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2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2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2" customFormat="1" ht="11.25">
      <c r="A21" s="26"/>
      <c r="B21" s="26"/>
      <c r="C21" s="43"/>
      <c r="D21" s="1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2" s="2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2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2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9" s="2" customFormat="1" ht="11.25" customHeight="1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40" s="2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39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2" customFormat="1" ht="11.25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43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0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2.7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2.7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2.7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2:44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2:44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2:44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2:44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2:44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2:44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2:44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2:44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2:44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2:44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2:44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2:44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2:44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2:44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2:44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2:44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2:44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2:44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2:44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2:44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2:44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2:44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2:44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2:44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2:44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2:44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2:44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2:44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2:44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2:44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2:44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2:44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2:44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2:44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2:44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2:44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2:44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2:44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2:44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2:44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2:44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2:44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2:44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2:44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2:44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2:44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2:44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2:44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2:44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2:44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2:44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2:44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2:44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2:44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2:44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2:44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2:44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2:44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2:44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2:44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2:44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2:44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2:44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2:44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</sheetData>
  <mergeCells count="20">
    <mergeCell ref="D11:H11"/>
    <mergeCell ref="I11:L11"/>
    <mergeCell ref="D32:I32"/>
    <mergeCell ref="H30:I30"/>
    <mergeCell ref="H25:I25"/>
    <mergeCell ref="H26:I26"/>
    <mergeCell ref="H27:I27"/>
    <mergeCell ref="H28:I28"/>
    <mergeCell ref="H29:I29"/>
    <mergeCell ref="H22:I22"/>
    <mergeCell ref="H23:I23"/>
    <mergeCell ref="H24:I24"/>
    <mergeCell ref="H33:I33"/>
    <mergeCell ref="H34:I34"/>
    <mergeCell ref="H35:I35"/>
    <mergeCell ref="H40:I40"/>
    <mergeCell ref="H36:I36"/>
    <mergeCell ref="H37:I37"/>
    <mergeCell ref="H38:I38"/>
    <mergeCell ref="H39:I39"/>
  </mergeCells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S127"/>
  <sheetViews>
    <sheetView workbookViewId="0" topLeftCell="A1">
      <selection activeCell="D33" sqref="D33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6" width="8.7109375" style="0" bestFit="1" customWidth="1"/>
    <col min="17" max="17" width="8.7109375" style="0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1.00390625" style="2" bestFit="1" customWidth="1"/>
    <col min="23" max="23" width="10.140625" style="0" bestFit="1" customWidth="1"/>
    <col min="25" max="26" width="9.57421875" style="0" bestFit="1" customWidth="1"/>
    <col min="29" max="29" width="9.57421875" style="0" bestFit="1" customWidth="1"/>
    <col min="30" max="30" width="8.00390625" style="0" bestFit="1" customWidth="1"/>
  </cols>
  <sheetData>
    <row r="1" spans="1:22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47</v>
      </c>
      <c r="R1" s="25" t="s">
        <v>36</v>
      </c>
      <c r="S1" s="1" t="s">
        <v>8</v>
      </c>
      <c r="T1" s="25" t="s">
        <v>27</v>
      </c>
      <c r="U1" s="25" t="s">
        <v>28</v>
      </c>
      <c r="V1" s="25" t="s">
        <v>46</v>
      </c>
    </row>
    <row r="2" spans="1:22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6">
        <v>0</v>
      </c>
      <c r="R2" s="28">
        <v>0</v>
      </c>
      <c r="S2" s="9">
        <v>0</v>
      </c>
      <c r="T2" s="9">
        <v>0</v>
      </c>
      <c r="U2" s="2">
        <v>0</v>
      </c>
      <c r="V2" s="2">
        <v>0</v>
      </c>
    </row>
    <row r="3" spans="1:41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6">
        <v>0</v>
      </c>
      <c r="R3" s="28">
        <v>0</v>
      </c>
      <c r="S3" s="9">
        <v>0</v>
      </c>
      <c r="T3" s="9">
        <v>0</v>
      </c>
      <c r="U3" s="4">
        <v>0</v>
      </c>
      <c r="V3" s="4">
        <v>0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>
        <v>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>
        <v>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5" s="2" customFormat="1" ht="11.25" customHeight="1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>
        <v>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3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>
        <v>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22" s="2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7"/>
      <c r="R10" s="7"/>
      <c r="S10" s="10"/>
      <c r="T10" s="7"/>
      <c r="U10" s="4"/>
      <c r="V10" s="4"/>
    </row>
    <row r="11" spans="1:22" s="2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7"/>
      <c r="R11" s="7"/>
      <c r="S11" s="4"/>
      <c r="T11" s="4"/>
      <c r="U11" s="4"/>
      <c r="V11" s="4"/>
    </row>
    <row r="12" spans="1:19" s="2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5" ref="D14:D20">IF(S3=0,0,E3/S3)</f>
        <v>0</v>
      </c>
      <c r="E14" s="12">
        <f aca="true" t="shared" si="6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aca="true" t="shared" si="7" ref="I14:I20">IF(Q3=0,0,R3/Q3)</f>
        <v>0</v>
      </c>
      <c r="J14" s="14">
        <f>IF(I14=0,0,(I14/I13)-1)</f>
        <v>0</v>
      </c>
      <c r="K14" s="19">
        <f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5"/>
        <v>0</v>
      </c>
      <c r="E15" s="12">
        <f t="shared" si="6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7"/>
        <v>0</v>
      </c>
      <c r="J15" s="14">
        <f>IF(I15=0,0,(I15/I13)-1)</f>
        <v>0</v>
      </c>
      <c r="K15" s="19">
        <f aca="true" t="shared" si="8" ref="K15:K20">IF(S4=0,0,(Q4*1000)/S4)</f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5"/>
        <v>0</v>
      </c>
      <c r="E16" s="12">
        <f t="shared" si="6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7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5"/>
        <v>0</v>
      </c>
      <c r="E17" s="12">
        <f t="shared" si="6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7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37" s="2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5"/>
        <v>0</v>
      </c>
      <c r="E18" s="12">
        <f t="shared" si="6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7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5"/>
        <v>0</v>
      </c>
      <c r="E19" s="12">
        <f t="shared" si="6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7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2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5"/>
        <v>0</v>
      </c>
      <c r="E20" s="12">
        <f t="shared" si="6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7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2" customFormat="1" ht="11.25">
      <c r="A21" s="26"/>
      <c r="B21" s="26"/>
      <c r="C21" s="43"/>
      <c r="D21" s="1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3" s="2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2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2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40" s="2" customFormat="1" ht="11.25" customHeight="1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1" s="2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0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2" customFormat="1" ht="11.25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4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1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.7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2.7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5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:45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:45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:45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:45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</sheetData>
  <mergeCells count="20">
    <mergeCell ref="D11:H11"/>
    <mergeCell ref="I11:L11"/>
    <mergeCell ref="H25:I25"/>
    <mergeCell ref="H28:I28"/>
    <mergeCell ref="H22:I22"/>
    <mergeCell ref="H23:I23"/>
    <mergeCell ref="H24:I24"/>
    <mergeCell ref="H26:I26"/>
    <mergeCell ref="H33:I33"/>
    <mergeCell ref="H34:I34"/>
    <mergeCell ref="H27:I27"/>
    <mergeCell ref="H29:I29"/>
    <mergeCell ref="H30:I30"/>
    <mergeCell ref="D32:I32"/>
    <mergeCell ref="H39:I39"/>
    <mergeCell ref="H40:I40"/>
    <mergeCell ref="H35:I35"/>
    <mergeCell ref="H36:I36"/>
    <mergeCell ref="H37:I37"/>
    <mergeCell ref="H38:I38"/>
  </mergeCells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S127"/>
  <sheetViews>
    <sheetView workbookViewId="0" topLeftCell="A1">
      <selection activeCell="A2" sqref="A2"/>
    </sheetView>
  </sheetViews>
  <sheetFormatPr defaultColWidth="9.140625" defaultRowHeight="12.75"/>
  <cols>
    <col min="1" max="1" width="8.28125" style="27" customWidth="1"/>
    <col min="2" max="2" width="9.421875" style="27" customWidth="1"/>
    <col min="3" max="3" width="28.57421875" style="0" bestFit="1" customWidth="1"/>
    <col min="4" max="4" width="10.421875" style="0" customWidth="1"/>
    <col min="5" max="5" width="11.00390625" style="0" customWidth="1"/>
    <col min="6" max="6" width="13.140625" style="0" customWidth="1"/>
    <col min="7" max="7" width="11.28125" style="0" customWidth="1"/>
    <col min="8" max="8" width="9.57421875" style="0" bestFit="1" customWidth="1"/>
    <col min="9" max="9" width="8.28125" style="0" customWidth="1"/>
    <col min="10" max="10" width="9.00390625" style="0" customWidth="1"/>
    <col min="11" max="11" width="8.8515625" style="0" bestFit="1" customWidth="1"/>
    <col min="12" max="12" width="8.7109375" style="0" customWidth="1"/>
    <col min="13" max="13" width="8.00390625" style="0" bestFit="1" customWidth="1"/>
    <col min="14" max="14" width="7.8515625" style="0" customWidth="1"/>
    <col min="15" max="15" width="7.8515625" style="0" bestFit="1" customWidth="1"/>
    <col min="16" max="17" width="8.7109375" style="0" bestFit="1" customWidth="1"/>
    <col min="18" max="18" width="9.57421875" style="0" bestFit="1" customWidth="1"/>
    <col min="19" max="19" width="9.00390625" style="0" customWidth="1"/>
    <col min="20" max="20" width="9.57421875" style="0" bestFit="1" customWidth="1"/>
    <col min="21" max="21" width="9.28125" style="0" bestFit="1" customWidth="1"/>
    <col min="22" max="22" width="11.00390625" style="2" bestFit="1" customWidth="1"/>
    <col min="23" max="23" width="10.140625" style="0" bestFit="1" customWidth="1"/>
    <col min="25" max="26" width="9.57421875" style="0" bestFit="1" customWidth="1"/>
    <col min="29" max="29" width="9.57421875" style="0" bestFit="1" customWidth="1"/>
    <col min="30" max="30" width="8.00390625" style="0" bestFit="1" customWidth="1"/>
  </cols>
  <sheetData>
    <row r="1" spans="1:22" ht="22.5">
      <c r="A1" s="1" t="s">
        <v>11</v>
      </c>
      <c r="B1" s="1" t="s">
        <v>0</v>
      </c>
      <c r="C1" s="1" t="s">
        <v>37</v>
      </c>
      <c r="D1" s="1" t="s">
        <v>12</v>
      </c>
      <c r="E1" s="1" t="s">
        <v>13</v>
      </c>
      <c r="F1" s="20" t="s">
        <v>38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25" t="s">
        <v>21</v>
      </c>
      <c r="P1" s="1" t="s">
        <v>22</v>
      </c>
      <c r="Q1" s="25" t="s">
        <v>9</v>
      </c>
      <c r="R1" s="25" t="s">
        <v>36</v>
      </c>
      <c r="S1" s="1" t="s">
        <v>8</v>
      </c>
      <c r="T1" s="25" t="s">
        <v>27</v>
      </c>
      <c r="U1" s="25" t="s">
        <v>28</v>
      </c>
      <c r="V1" s="25" t="s">
        <v>46</v>
      </c>
    </row>
    <row r="2" spans="1:22" s="2" customFormat="1" ht="11.25" customHeight="1">
      <c r="A2" s="26"/>
      <c r="B2" s="33"/>
      <c r="C2" s="4"/>
      <c r="D2" s="8">
        <f aca="true" t="shared" si="0" ref="D2:D9">E2+R2</f>
        <v>0</v>
      </c>
      <c r="E2" s="8">
        <f>H2+J2+L2+N2+P2</f>
        <v>0</v>
      </c>
      <c r="F2" s="21">
        <f>(G2*3412)+(I2*100000)+(K2*140000)+(M2*150000)+(O2*92000)</f>
        <v>0</v>
      </c>
      <c r="G2" s="6">
        <v>0</v>
      </c>
      <c r="H2" s="5">
        <v>0</v>
      </c>
      <c r="I2" s="6">
        <v>0</v>
      </c>
      <c r="J2" s="5">
        <v>0</v>
      </c>
      <c r="K2" s="6">
        <v>0</v>
      </c>
      <c r="L2" s="5">
        <v>0</v>
      </c>
      <c r="M2" s="6">
        <v>0</v>
      </c>
      <c r="N2" s="5">
        <v>0</v>
      </c>
      <c r="O2" s="6">
        <v>0</v>
      </c>
      <c r="P2" s="5">
        <v>0</v>
      </c>
      <c r="Q2" s="9">
        <v>0</v>
      </c>
      <c r="R2" s="28">
        <v>0</v>
      </c>
      <c r="S2" s="9">
        <v>0</v>
      </c>
      <c r="T2" s="9">
        <v>0</v>
      </c>
      <c r="U2" s="2">
        <v>0</v>
      </c>
      <c r="V2" s="2">
        <v>0</v>
      </c>
    </row>
    <row r="3" spans="1:41" s="2" customFormat="1" ht="11.25">
      <c r="A3" s="26"/>
      <c r="B3" s="34"/>
      <c r="C3" s="4"/>
      <c r="D3" s="8">
        <f t="shared" si="0"/>
        <v>0</v>
      </c>
      <c r="E3" s="8">
        <f aca="true" t="shared" si="1" ref="E3:E9">H3+J3+L3+N3+P3</f>
        <v>0</v>
      </c>
      <c r="F3" s="21">
        <f aca="true" t="shared" si="2" ref="F3:F9">(G3*3412)+(I3*100000)+(K3*140000)+(M3*150000)+(O3*92000)</f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9">
        <v>0</v>
      </c>
      <c r="R3" s="28">
        <v>0</v>
      </c>
      <c r="S3" s="9">
        <v>0</v>
      </c>
      <c r="T3" s="9">
        <v>0</v>
      </c>
      <c r="U3" s="4">
        <v>0</v>
      </c>
      <c r="V3" s="4">
        <v>0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2" customFormat="1" ht="11.25">
      <c r="A4" s="26"/>
      <c r="B4" s="34"/>
      <c r="C4" s="4"/>
      <c r="D4" s="8">
        <f t="shared" si="0"/>
        <v>0</v>
      </c>
      <c r="E4" s="8">
        <f t="shared" si="1"/>
        <v>0</v>
      </c>
      <c r="F4" s="21">
        <f t="shared" si="2"/>
        <v>0</v>
      </c>
      <c r="G4" s="21">
        <v>0</v>
      </c>
      <c r="H4" s="8">
        <v>0</v>
      </c>
      <c r="I4" s="21">
        <v>0</v>
      </c>
      <c r="J4" s="8">
        <v>0</v>
      </c>
      <c r="K4" s="21">
        <v>0</v>
      </c>
      <c r="L4" s="8">
        <v>0</v>
      </c>
      <c r="M4" s="21">
        <v>0</v>
      </c>
      <c r="N4" s="8">
        <v>0</v>
      </c>
      <c r="O4" s="21">
        <v>0</v>
      </c>
      <c r="P4" s="8">
        <v>0</v>
      </c>
      <c r="Q4" s="21">
        <v>0</v>
      </c>
      <c r="R4" s="28">
        <v>0</v>
      </c>
      <c r="S4" s="21">
        <v>0</v>
      </c>
      <c r="T4" s="21">
        <v>0</v>
      </c>
      <c r="U4" s="4">
        <v>0</v>
      </c>
      <c r="V4" s="4">
        <v>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2" customFormat="1" ht="11.25">
      <c r="A5" s="26"/>
      <c r="B5" s="34"/>
      <c r="C5" s="4"/>
      <c r="D5" s="8">
        <f t="shared" si="0"/>
        <v>0</v>
      </c>
      <c r="E5" s="8">
        <f t="shared" si="1"/>
        <v>0</v>
      </c>
      <c r="F5" s="21">
        <f t="shared" si="2"/>
        <v>0</v>
      </c>
      <c r="G5" s="41">
        <v>0</v>
      </c>
      <c r="H5" s="42">
        <v>0</v>
      </c>
      <c r="I5" s="21">
        <v>0</v>
      </c>
      <c r="J5" s="8">
        <v>0</v>
      </c>
      <c r="K5" s="21">
        <v>0</v>
      </c>
      <c r="L5" s="8">
        <v>0</v>
      </c>
      <c r="M5" s="21">
        <v>0</v>
      </c>
      <c r="N5" s="8">
        <v>0</v>
      </c>
      <c r="O5" s="21">
        <v>0</v>
      </c>
      <c r="P5" s="8">
        <v>0</v>
      </c>
      <c r="Q5" s="21">
        <v>0</v>
      </c>
      <c r="R5" s="8">
        <v>0</v>
      </c>
      <c r="S5" s="21">
        <v>0</v>
      </c>
      <c r="T5" s="21">
        <v>0</v>
      </c>
      <c r="U5" s="4">
        <v>0</v>
      </c>
      <c r="V5" s="4">
        <v>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2" customFormat="1" ht="11.25">
      <c r="A6" s="26"/>
      <c r="B6" s="34"/>
      <c r="C6" s="4"/>
      <c r="D6" s="8">
        <f t="shared" si="0"/>
        <v>0</v>
      </c>
      <c r="E6" s="8">
        <f t="shared" si="1"/>
        <v>0</v>
      </c>
      <c r="F6" s="21">
        <f t="shared" si="2"/>
        <v>0</v>
      </c>
      <c r="G6" s="21">
        <v>0</v>
      </c>
      <c r="H6" s="8">
        <v>0</v>
      </c>
      <c r="I6" s="21">
        <v>0</v>
      </c>
      <c r="J6" s="8">
        <v>0</v>
      </c>
      <c r="K6" s="21">
        <v>0</v>
      </c>
      <c r="L6" s="8">
        <v>0</v>
      </c>
      <c r="M6" s="21">
        <v>0</v>
      </c>
      <c r="N6" s="8">
        <v>0</v>
      </c>
      <c r="O6" s="21">
        <v>0</v>
      </c>
      <c r="P6" s="8">
        <v>0</v>
      </c>
      <c r="Q6" s="21">
        <v>0</v>
      </c>
      <c r="R6" s="8">
        <v>0</v>
      </c>
      <c r="S6" s="21">
        <v>0</v>
      </c>
      <c r="T6" s="21">
        <v>0</v>
      </c>
      <c r="U6" s="4">
        <v>0</v>
      </c>
      <c r="V6" s="4"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2" customFormat="1" ht="11.25">
      <c r="A7" s="26"/>
      <c r="B7" s="34"/>
      <c r="C7" s="4"/>
      <c r="D7" s="8">
        <f t="shared" si="0"/>
        <v>0</v>
      </c>
      <c r="E7" s="8">
        <f t="shared" si="1"/>
        <v>0</v>
      </c>
      <c r="F7" s="21">
        <f t="shared" si="2"/>
        <v>0</v>
      </c>
      <c r="G7" s="21">
        <v>0</v>
      </c>
      <c r="H7" s="8">
        <v>0</v>
      </c>
      <c r="I7" s="21">
        <v>0</v>
      </c>
      <c r="J7" s="8">
        <v>0</v>
      </c>
      <c r="K7" s="21">
        <v>0</v>
      </c>
      <c r="L7" s="8">
        <v>0</v>
      </c>
      <c r="M7" s="21">
        <v>0</v>
      </c>
      <c r="N7" s="8">
        <v>0</v>
      </c>
      <c r="O7" s="21">
        <v>0</v>
      </c>
      <c r="P7" s="8">
        <v>0</v>
      </c>
      <c r="Q7" s="21">
        <v>0</v>
      </c>
      <c r="R7" s="8">
        <v>0</v>
      </c>
      <c r="S7" s="21">
        <v>0</v>
      </c>
      <c r="T7" s="21">
        <v>0</v>
      </c>
      <c r="U7" s="4">
        <v>0</v>
      </c>
      <c r="V7" s="4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5" s="2" customFormat="1" ht="11.25" customHeight="1">
      <c r="A8" s="26"/>
      <c r="B8" s="34"/>
      <c r="C8" s="4"/>
      <c r="D8" s="8">
        <f t="shared" si="0"/>
        <v>0</v>
      </c>
      <c r="E8" s="8">
        <f t="shared" si="1"/>
        <v>0</v>
      </c>
      <c r="F8" s="21">
        <f t="shared" si="2"/>
        <v>0</v>
      </c>
      <c r="G8" s="21">
        <v>0</v>
      </c>
      <c r="H8" s="8">
        <v>0</v>
      </c>
      <c r="I8" s="21">
        <v>0</v>
      </c>
      <c r="J8" s="8">
        <v>0</v>
      </c>
      <c r="K8" s="21">
        <v>0</v>
      </c>
      <c r="L8" s="8">
        <v>0</v>
      </c>
      <c r="M8" s="21">
        <v>0</v>
      </c>
      <c r="N8" s="8">
        <v>0</v>
      </c>
      <c r="O8" s="21">
        <v>0</v>
      </c>
      <c r="P8" s="8">
        <v>0</v>
      </c>
      <c r="Q8" s="21">
        <v>0</v>
      </c>
      <c r="R8" s="8">
        <v>0</v>
      </c>
      <c r="S8" s="21">
        <v>0</v>
      </c>
      <c r="T8" s="21">
        <v>0</v>
      </c>
      <c r="U8" s="4">
        <v>0</v>
      </c>
      <c r="V8" s="4">
        <v>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3" s="2" customFormat="1" ht="11.25" customHeight="1">
      <c r="A9" s="26"/>
      <c r="B9" s="34"/>
      <c r="C9" s="4"/>
      <c r="D9" s="8">
        <f t="shared" si="0"/>
        <v>0</v>
      </c>
      <c r="E9" s="8">
        <f t="shared" si="1"/>
        <v>0</v>
      </c>
      <c r="F9" s="21">
        <f t="shared" si="2"/>
        <v>0</v>
      </c>
      <c r="G9" s="21">
        <v>0</v>
      </c>
      <c r="H9" s="8">
        <v>0</v>
      </c>
      <c r="I9" s="21">
        <v>0</v>
      </c>
      <c r="J9" s="8">
        <v>0</v>
      </c>
      <c r="K9" s="21">
        <v>0</v>
      </c>
      <c r="L9" s="8">
        <v>0</v>
      </c>
      <c r="M9" s="21">
        <v>0</v>
      </c>
      <c r="N9" s="8">
        <v>0</v>
      </c>
      <c r="O9" s="21">
        <v>0</v>
      </c>
      <c r="P9" s="8">
        <v>0</v>
      </c>
      <c r="Q9" s="21">
        <v>0</v>
      </c>
      <c r="R9" s="8">
        <v>0</v>
      </c>
      <c r="S9" s="21">
        <v>0</v>
      </c>
      <c r="T9" s="21">
        <v>0</v>
      </c>
      <c r="U9" s="4">
        <v>0</v>
      </c>
      <c r="V9" s="4">
        <v>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22" s="2" customFormat="1" ht="12" thickBot="1">
      <c r="A10" s="26"/>
      <c r="B10" s="35"/>
      <c r="C10" s="4"/>
      <c r="D10" s="8"/>
      <c r="E10" s="8"/>
      <c r="F10" s="7"/>
      <c r="G10" s="4"/>
      <c r="H10" s="7"/>
      <c r="I10" s="7"/>
      <c r="J10" s="8"/>
      <c r="K10" s="8"/>
      <c r="L10" s="7"/>
      <c r="M10" s="8"/>
      <c r="N10" s="7"/>
      <c r="O10" s="8"/>
      <c r="P10" s="7"/>
      <c r="Q10" s="8"/>
      <c r="R10" s="7"/>
      <c r="S10" s="10"/>
      <c r="T10" s="7"/>
      <c r="U10" s="4"/>
      <c r="V10" s="4"/>
    </row>
    <row r="11" spans="1:22" s="2" customFormat="1" ht="12" thickBot="1">
      <c r="A11" s="26"/>
      <c r="B11" s="35"/>
      <c r="C11" s="4"/>
      <c r="D11" s="65" t="s">
        <v>29</v>
      </c>
      <c r="E11" s="66"/>
      <c r="F11" s="66"/>
      <c r="G11" s="66"/>
      <c r="H11" s="67"/>
      <c r="I11" s="62" t="s">
        <v>30</v>
      </c>
      <c r="J11" s="63"/>
      <c r="K11" s="63"/>
      <c r="L11" s="64"/>
      <c r="M11" s="29"/>
      <c r="N11" s="7"/>
      <c r="O11" s="8"/>
      <c r="P11" s="7"/>
      <c r="Q11" s="10"/>
      <c r="R11" s="7"/>
      <c r="S11" s="4"/>
      <c r="T11" s="4"/>
      <c r="U11" s="4"/>
      <c r="V11" s="4"/>
    </row>
    <row r="12" spans="1:19" s="2" customFormat="1" ht="22.5">
      <c r="A12" s="26"/>
      <c r="B12" s="32"/>
      <c r="C12" s="4"/>
      <c r="D12" s="30" t="s">
        <v>39</v>
      </c>
      <c r="E12" s="30" t="s">
        <v>40</v>
      </c>
      <c r="F12" s="31" t="s">
        <v>41</v>
      </c>
      <c r="G12" s="30" t="s">
        <v>2</v>
      </c>
      <c r="H12" s="31" t="s">
        <v>42</v>
      </c>
      <c r="I12" s="30" t="s">
        <v>43</v>
      </c>
      <c r="J12" s="31" t="s">
        <v>44</v>
      </c>
      <c r="K12" s="30" t="s">
        <v>10</v>
      </c>
      <c r="L12" s="31" t="s">
        <v>45</v>
      </c>
      <c r="M12" s="4"/>
      <c r="N12" s="4"/>
      <c r="O12" s="4"/>
      <c r="P12" s="4"/>
      <c r="Q12" s="4"/>
      <c r="R12" s="4"/>
      <c r="S12" s="4"/>
    </row>
    <row r="13" spans="1:19" s="2" customFormat="1" ht="11.25">
      <c r="A13" s="26">
        <f aca="true" t="shared" si="3" ref="A13:C20">A2</f>
        <v>0</v>
      </c>
      <c r="B13" s="26">
        <f t="shared" si="3"/>
        <v>0</v>
      </c>
      <c r="C13" s="43">
        <f t="shared" si="3"/>
        <v>0</v>
      </c>
      <c r="D13" s="11" t="e">
        <f>E2/S2</f>
        <v>#DIV/0!</v>
      </c>
      <c r="E13" s="12" t="e">
        <f>E2/(F2/1000000)</f>
        <v>#DIV/0!</v>
      </c>
      <c r="F13" s="15"/>
      <c r="G13" s="16">
        <f aca="true" t="shared" si="4" ref="G13:G20">IF(S2=0,0,F2/S2)</f>
        <v>0</v>
      </c>
      <c r="H13" s="15"/>
      <c r="I13" s="17">
        <f aca="true" t="shared" si="5" ref="I13:I20">IF(Q2=0,0,R2/Q2)</f>
        <v>0</v>
      </c>
      <c r="J13" s="18"/>
      <c r="K13" s="19" t="e">
        <f>(Q2*1000)/S2</f>
        <v>#DIV/0!</v>
      </c>
      <c r="L13" s="18"/>
      <c r="M13" s="4"/>
      <c r="N13" s="4"/>
      <c r="O13" s="4"/>
      <c r="P13" s="4"/>
      <c r="Q13" s="4"/>
      <c r="R13" s="4"/>
      <c r="S13" s="4"/>
    </row>
    <row r="14" spans="1:19" s="2" customFormat="1" ht="11.25">
      <c r="A14" s="26">
        <f t="shared" si="3"/>
        <v>0</v>
      </c>
      <c r="B14" s="26">
        <f t="shared" si="3"/>
        <v>0</v>
      </c>
      <c r="C14" s="43">
        <f t="shared" si="3"/>
        <v>0</v>
      </c>
      <c r="D14" s="11">
        <f aca="true" t="shared" si="6" ref="D14:D20">IF(S3=0,0,E3/S3)</f>
        <v>0</v>
      </c>
      <c r="E14" s="12">
        <f aca="true" t="shared" si="7" ref="E14:E20">IF(F3=0,0,E3/(F3/1000000))</f>
        <v>0</v>
      </c>
      <c r="F14" s="14">
        <f>IF(E14=0,0,(E14/E13)-1)</f>
        <v>0</v>
      </c>
      <c r="G14" s="16">
        <f t="shared" si="4"/>
        <v>0</v>
      </c>
      <c r="H14" s="38">
        <f>IF(G14=0,0,(G14/G13)-1)</f>
        <v>0</v>
      </c>
      <c r="I14" s="17">
        <f t="shared" si="5"/>
        <v>0</v>
      </c>
      <c r="J14" s="14">
        <f>IF(I14=0,0,(I14/I13)-1)</f>
        <v>0</v>
      </c>
      <c r="K14" s="19">
        <f aca="true" t="shared" si="8" ref="K14:K20">IF(S3=0,0,(Q3*1000)/S3)</f>
        <v>0</v>
      </c>
      <c r="L14" s="14">
        <f>IF(K14=0,0,(K14/K13)-1)</f>
        <v>0</v>
      </c>
      <c r="M14" s="4"/>
      <c r="N14" s="4"/>
      <c r="O14" s="4"/>
      <c r="P14" s="4"/>
      <c r="Q14" s="4"/>
      <c r="R14" s="4"/>
      <c r="S14" s="4"/>
    </row>
    <row r="15" spans="1:19" s="2" customFormat="1" ht="11.25">
      <c r="A15" s="26">
        <f t="shared" si="3"/>
        <v>0</v>
      </c>
      <c r="B15" s="26">
        <f t="shared" si="3"/>
        <v>0</v>
      </c>
      <c r="C15" s="45">
        <f t="shared" si="3"/>
        <v>0</v>
      </c>
      <c r="D15" s="11">
        <f t="shared" si="6"/>
        <v>0</v>
      </c>
      <c r="E15" s="12">
        <f t="shared" si="7"/>
        <v>0</v>
      </c>
      <c r="F15" s="14">
        <f>IF(E15=0,0,(E15/E13)-1)</f>
        <v>0</v>
      </c>
      <c r="G15" s="16">
        <f t="shared" si="4"/>
        <v>0</v>
      </c>
      <c r="H15" s="38">
        <f>IF(G15=0,0,(G15/G13)-1)</f>
        <v>0</v>
      </c>
      <c r="I15" s="17">
        <f t="shared" si="5"/>
        <v>0</v>
      </c>
      <c r="J15" s="14">
        <f>IF(I15=0,0,(I15/I13)-1)</f>
        <v>0</v>
      </c>
      <c r="K15" s="19">
        <f t="shared" si="8"/>
        <v>0</v>
      </c>
      <c r="L15" s="14">
        <f>IF(K15=0,0,(K15/K13)-1)</f>
        <v>0</v>
      </c>
      <c r="M15" s="4"/>
      <c r="N15" s="4"/>
      <c r="O15" s="4"/>
      <c r="P15" s="4"/>
      <c r="Q15" s="4"/>
      <c r="R15" s="4"/>
      <c r="S15" s="4"/>
    </row>
    <row r="16" spans="1:19" s="2" customFormat="1" ht="11.25">
      <c r="A16" s="26">
        <f t="shared" si="3"/>
        <v>0</v>
      </c>
      <c r="B16" s="26">
        <f t="shared" si="3"/>
        <v>0</v>
      </c>
      <c r="C16" s="45">
        <f t="shared" si="3"/>
        <v>0</v>
      </c>
      <c r="D16" s="11">
        <f t="shared" si="6"/>
        <v>0</v>
      </c>
      <c r="E16" s="12">
        <f t="shared" si="7"/>
        <v>0</v>
      </c>
      <c r="F16" s="14">
        <f>IF(E16=0,0,(E16/E13)-1)</f>
        <v>0</v>
      </c>
      <c r="G16" s="16">
        <f t="shared" si="4"/>
        <v>0</v>
      </c>
      <c r="H16" s="38">
        <f>IF(G16=0,0,(G16/G13)-1)</f>
        <v>0</v>
      </c>
      <c r="I16" s="17">
        <f t="shared" si="5"/>
        <v>0</v>
      </c>
      <c r="J16" s="14">
        <f>IF(I16=0,0,(I16/I13)-1)</f>
        <v>0</v>
      </c>
      <c r="K16" s="19">
        <f t="shared" si="8"/>
        <v>0</v>
      </c>
      <c r="L16" s="14">
        <f>IF(K16=0,0,(K16/K13)-1)</f>
        <v>0</v>
      </c>
      <c r="M16" s="4"/>
      <c r="N16" s="4"/>
      <c r="O16" s="4"/>
      <c r="P16" s="4"/>
      <c r="Q16" s="4"/>
      <c r="R16" s="4"/>
      <c r="S16" s="4"/>
    </row>
    <row r="17" spans="1:19" s="2" customFormat="1" ht="11.25">
      <c r="A17" s="26">
        <f t="shared" si="3"/>
        <v>0</v>
      </c>
      <c r="B17" s="26">
        <f t="shared" si="3"/>
        <v>0</v>
      </c>
      <c r="C17" s="45">
        <f t="shared" si="3"/>
        <v>0</v>
      </c>
      <c r="D17" s="11">
        <f t="shared" si="6"/>
        <v>0</v>
      </c>
      <c r="E17" s="12">
        <f t="shared" si="7"/>
        <v>0</v>
      </c>
      <c r="F17" s="14">
        <f>IF(E17=0,0,(E17/E13)-1)</f>
        <v>0</v>
      </c>
      <c r="G17" s="16">
        <f t="shared" si="4"/>
        <v>0</v>
      </c>
      <c r="H17" s="38">
        <f>IF(G17=0,0,(G17/G13)-1)</f>
        <v>0</v>
      </c>
      <c r="I17" s="17">
        <f t="shared" si="5"/>
        <v>0</v>
      </c>
      <c r="J17" s="14">
        <f>IF(I17=0,0,(I17/I13)-1)</f>
        <v>0</v>
      </c>
      <c r="K17" s="19">
        <f t="shared" si="8"/>
        <v>0</v>
      </c>
      <c r="L17" s="14">
        <f>IF(K17=0,0,(K17/K13)-1)</f>
        <v>0</v>
      </c>
      <c r="M17" s="4"/>
      <c r="N17" s="4"/>
      <c r="O17" s="4"/>
      <c r="P17" s="4"/>
      <c r="Q17" s="4"/>
      <c r="R17" s="4"/>
      <c r="S17" s="4"/>
    </row>
    <row r="18" spans="1:37" s="2" customFormat="1" ht="11.25">
      <c r="A18" s="26">
        <f t="shared" si="3"/>
        <v>0</v>
      </c>
      <c r="B18" s="26">
        <f t="shared" si="3"/>
        <v>0</v>
      </c>
      <c r="C18" s="45">
        <f t="shared" si="3"/>
        <v>0</v>
      </c>
      <c r="D18" s="11">
        <f t="shared" si="6"/>
        <v>0</v>
      </c>
      <c r="E18" s="12">
        <f t="shared" si="7"/>
        <v>0</v>
      </c>
      <c r="F18" s="14">
        <f>IF(E18=0,0,(E18/E13)-1)</f>
        <v>0</v>
      </c>
      <c r="G18" s="16">
        <f t="shared" si="4"/>
        <v>0</v>
      </c>
      <c r="H18" s="38">
        <f>IF(G18=0,0,(G18/G13)-1)</f>
        <v>0</v>
      </c>
      <c r="I18" s="17">
        <f t="shared" si="5"/>
        <v>0</v>
      </c>
      <c r="J18" s="14">
        <f>IF(I18=0,0,(I18/I13)-1)</f>
        <v>0</v>
      </c>
      <c r="K18" s="19">
        <f t="shared" si="8"/>
        <v>0</v>
      </c>
      <c r="L18" s="14">
        <f>IF(K18=0,0,(K18/K13)-1)</f>
        <v>0</v>
      </c>
      <c r="M18" s="4"/>
      <c r="N18" s="4"/>
      <c r="O18" s="4"/>
      <c r="P18" s="4"/>
      <c r="Q18" s="4"/>
      <c r="R18" s="4"/>
      <c r="S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2" customFormat="1" ht="11.25">
      <c r="A19" s="26">
        <f t="shared" si="3"/>
        <v>0</v>
      </c>
      <c r="B19" s="26">
        <f t="shared" si="3"/>
        <v>0</v>
      </c>
      <c r="C19" s="45">
        <f t="shared" si="3"/>
        <v>0</v>
      </c>
      <c r="D19" s="11">
        <f t="shared" si="6"/>
        <v>0</v>
      </c>
      <c r="E19" s="12">
        <f t="shared" si="7"/>
        <v>0</v>
      </c>
      <c r="F19" s="14">
        <f>IF(E19=0,0,(E19/E13)-1)</f>
        <v>0</v>
      </c>
      <c r="G19" s="16">
        <f t="shared" si="4"/>
        <v>0</v>
      </c>
      <c r="H19" s="38">
        <f>IF(G19=0,0,(G19/G13)-1)</f>
        <v>0</v>
      </c>
      <c r="I19" s="17">
        <f t="shared" si="5"/>
        <v>0</v>
      </c>
      <c r="J19" s="14">
        <f>IF(I19=0,0,(I19/I13)-1)</f>
        <v>0</v>
      </c>
      <c r="K19" s="19">
        <f t="shared" si="8"/>
        <v>0</v>
      </c>
      <c r="L19" s="14">
        <f>IF(K19=0,0,(K19/K13)-1)</f>
        <v>0</v>
      </c>
      <c r="M19" s="4"/>
      <c r="N19" s="4"/>
      <c r="O19" s="4"/>
      <c r="P19" s="4"/>
      <c r="Q19" s="4"/>
      <c r="R19" s="4"/>
      <c r="S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2" customFormat="1" ht="11.25">
      <c r="A20" s="26">
        <f t="shared" si="3"/>
        <v>0</v>
      </c>
      <c r="B20" s="26">
        <f t="shared" si="3"/>
        <v>0</v>
      </c>
      <c r="C20" s="45">
        <f t="shared" si="3"/>
        <v>0</v>
      </c>
      <c r="D20" s="11">
        <f t="shared" si="6"/>
        <v>0</v>
      </c>
      <c r="E20" s="12">
        <f t="shared" si="7"/>
        <v>0</v>
      </c>
      <c r="F20" s="14">
        <f>IF(E20=0,0,(E20/E13)-1)</f>
        <v>0</v>
      </c>
      <c r="G20" s="16">
        <f t="shared" si="4"/>
        <v>0</v>
      </c>
      <c r="H20" s="38">
        <f>IF(G20=0,0,(G20/G13)-1)</f>
        <v>0</v>
      </c>
      <c r="I20" s="17">
        <f t="shared" si="5"/>
        <v>0</v>
      </c>
      <c r="J20" s="14">
        <f>IF(I20=0,0,(I20/I13)-1)</f>
        <v>0</v>
      </c>
      <c r="K20" s="19">
        <f t="shared" si="8"/>
        <v>0</v>
      </c>
      <c r="L20" s="14">
        <f>IF(K20=0,0,(K20/K13)-1)</f>
        <v>0</v>
      </c>
      <c r="M20" s="4"/>
      <c r="N20" s="4"/>
      <c r="O20" s="4"/>
      <c r="P20" s="4"/>
      <c r="Q20" s="4"/>
      <c r="R20" s="4"/>
      <c r="S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2" customFormat="1" ht="11.25">
      <c r="A21" s="26"/>
      <c r="B21" s="26"/>
      <c r="C21" s="43"/>
      <c r="D21" s="1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3" s="2" customFormat="1" ht="11.25">
      <c r="A22" s="26"/>
      <c r="B22" s="36"/>
      <c r="C22" s="44"/>
      <c r="D22" s="13" t="s">
        <v>3</v>
      </c>
      <c r="E22" s="13" t="s">
        <v>4</v>
      </c>
      <c r="F22" s="13" t="s">
        <v>5</v>
      </c>
      <c r="G22" s="13" t="s">
        <v>6</v>
      </c>
      <c r="H22" s="61" t="s">
        <v>7</v>
      </c>
      <c r="I22" s="6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2" customFormat="1" ht="11.25">
      <c r="A23" s="26">
        <f aca="true" t="shared" si="9" ref="A23:C30">A2</f>
        <v>0</v>
      </c>
      <c r="B23" s="26">
        <f t="shared" si="9"/>
        <v>0</v>
      </c>
      <c r="C23" s="43">
        <f t="shared" si="9"/>
        <v>0</v>
      </c>
      <c r="D23" s="22">
        <f aca="true" t="shared" si="10" ref="D23:D30">IF(G2=0,0,H2/G2)</f>
        <v>0</v>
      </c>
      <c r="E23" s="12">
        <f aca="true" t="shared" si="11" ref="E23:E30">IF(I2=0,0,J2/I2)</f>
        <v>0</v>
      </c>
      <c r="F23" s="11">
        <f aca="true" t="shared" si="12" ref="F23:F30">IF(K2=0,0,L2/K2)</f>
        <v>0</v>
      </c>
      <c r="G23" s="11">
        <f aca="true" t="shared" si="13" ref="G23:G30">IF(M2=0,0,N2/M2)</f>
        <v>0</v>
      </c>
      <c r="H23" s="60">
        <f aca="true" t="shared" si="14" ref="H23:H30">IF(O2=0,0,P2/O2)</f>
        <v>0</v>
      </c>
      <c r="I23" s="6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2" customFormat="1" ht="11.25">
      <c r="A24" s="26">
        <f t="shared" si="9"/>
        <v>0</v>
      </c>
      <c r="B24" s="26">
        <f t="shared" si="9"/>
        <v>0</v>
      </c>
      <c r="C24" s="43">
        <f t="shared" si="9"/>
        <v>0</v>
      </c>
      <c r="D24" s="22">
        <f t="shared" si="10"/>
        <v>0</v>
      </c>
      <c r="E24" s="12">
        <f t="shared" si="11"/>
        <v>0</v>
      </c>
      <c r="F24" s="11">
        <f t="shared" si="12"/>
        <v>0</v>
      </c>
      <c r="G24" s="11">
        <f t="shared" si="13"/>
        <v>0</v>
      </c>
      <c r="H24" s="60">
        <f t="shared" si="14"/>
        <v>0</v>
      </c>
      <c r="I24" s="6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40" s="2" customFormat="1" ht="11.25" customHeight="1">
      <c r="A25" s="26">
        <f t="shared" si="9"/>
        <v>0</v>
      </c>
      <c r="B25" s="26">
        <f t="shared" si="9"/>
        <v>0</v>
      </c>
      <c r="C25" s="45">
        <f t="shared" si="9"/>
        <v>0</v>
      </c>
      <c r="D25" s="22">
        <f t="shared" si="10"/>
        <v>0</v>
      </c>
      <c r="E25" s="12">
        <f t="shared" si="11"/>
        <v>0</v>
      </c>
      <c r="F25" s="11">
        <f t="shared" si="12"/>
        <v>0</v>
      </c>
      <c r="G25" s="11">
        <f t="shared" si="13"/>
        <v>0</v>
      </c>
      <c r="H25" s="60">
        <f t="shared" si="14"/>
        <v>0</v>
      </c>
      <c r="I25" s="6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1" s="2" customFormat="1" ht="11.25">
      <c r="A26" s="26">
        <f t="shared" si="9"/>
        <v>0</v>
      </c>
      <c r="B26" s="26">
        <f t="shared" si="9"/>
        <v>0</v>
      </c>
      <c r="C26" s="45">
        <f t="shared" si="9"/>
        <v>0</v>
      </c>
      <c r="D26" s="22">
        <f t="shared" si="10"/>
        <v>0</v>
      </c>
      <c r="E26" s="12">
        <f t="shared" si="11"/>
        <v>0</v>
      </c>
      <c r="F26" s="11">
        <f t="shared" si="12"/>
        <v>0</v>
      </c>
      <c r="G26" s="11">
        <f t="shared" si="13"/>
        <v>0</v>
      </c>
      <c r="H26" s="60">
        <f t="shared" si="14"/>
        <v>0</v>
      </c>
      <c r="I26" s="6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0" s="2" customFormat="1" ht="11.25">
      <c r="A27" s="26">
        <f t="shared" si="9"/>
        <v>0</v>
      </c>
      <c r="B27" s="26">
        <f t="shared" si="9"/>
        <v>0</v>
      </c>
      <c r="C27" s="45">
        <f t="shared" si="9"/>
        <v>0</v>
      </c>
      <c r="D27" s="22">
        <f t="shared" si="10"/>
        <v>0</v>
      </c>
      <c r="E27" s="12">
        <f t="shared" si="11"/>
        <v>0</v>
      </c>
      <c r="F27" s="11">
        <f t="shared" si="12"/>
        <v>0</v>
      </c>
      <c r="G27" s="11">
        <f t="shared" si="13"/>
        <v>0</v>
      </c>
      <c r="H27" s="60">
        <f t="shared" si="14"/>
        <v>0</v>
      </c>
      <c r="I27" s="6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2" customFormat="1" ht="11.25">
      <c r="A28" s="26">
        <f t="shared" si="9"/>
        <v>0</v>
      </c>
      <c r="B28" s="26">
        <f t="shared" si="9"/>
        <v>0</v>
      </c>
      <c r="C28" s="45">
        <f t="shared" si="9"/>
        <v>0</v>
      </c>
      <c r="D28" s="22">
        <f t="shared" si="10"/>
        <v>0</v>
      </c>
      <c r="E28" s="12">
        <f t="shared" si="11"/>
        <v>0</v>
      </c>
      <c r="F28" s="11">
        <f t="shared" si="12"/>
        <v>0</v>
      </c>
      <c r="G28" s="11">
        <f t="shared" si="13"/>
        <v>0</v>
      </c>
      <c r="H28" s="60">
        <f t="shared" si="14"/>
        <v>0</v>
      </c>
      <c r="I28" s="6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2" customFormat="1" ht="11.25">
      <c r="A29" s="26">
        <f t="shared" si="9"/>
        <v>0</v>
      </c>
      <c r="B29" s="26">
        <f t="shared" si="9"/>
        <v>0</v>
      </c>
      <c r="C29" s="45">
        <f t="shared" si="9"/>
        <v>0</v>
      </c>
      <c r="D29" s="22">
        <f t="shared" si="10"/>
        <v>0</v>
      </c>
      <c r="E29" s="12">
        <f t="shared" si="11"/>
        <v>0</v>
      </c>
      <c r="F29" s="11">
        <f t="shared" si="12"/>
        <v>0</v>
      </c>
      <c r="G29" s="11">
        <f t="shared" si="13"/>
        <v>0</v>
      </c>
      <c r="H29" s="60">
        <f t="shared" si="14"/>
        <v>0</v>
      </c>
      <c r="I29" s="6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2" customFormat="1" ht="11.25">
      <c r="A30" s="26">
        <f t="shared" si="9"/>
        <v>0</v>
      </c>
      <c r="B30" s="26">
        <f t="shared" si="9"/>
        <v>0</v>
      </c>
      <c r="C30" s="45">
        <f t="shared" si="9"/>
        <v>0</v>
      </c>
      <c r="D30" s="22">
        <f t="shared" si="10"/>
        <v>0</v>
      </c>
      <c r="E30" s="12">
        <f t="shared" si="11"/>
        <v>0</v>
      </c>
      <c r="F30" s="11">
        <f t="shared" si="12"/>
        <v>0</v>
      </c>
      <c r="G30" s="11">
        <f t="shared" si="13"/>
        <v>0</v>
      </c>
      <c r="H30" s="60">
        <f t="shared" si="14"/>
        <v>0</v>
      </c>
      <c r="I30" s="6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4" s="2" customFormat="1" ht="11.25">
      <c r="A31" s="26"/>
      <c r="B31" s="36"/>
      <c r="C31" s="44"/>
      <c r="D31" s="22"/>
      <c r="E31" s="11"/>
      <c r="F31" s="11"/>
      <c r="G31" s="11"/>
      <c r="H31" s="23"/>
      <c r="I31" s="23"/>
      <c r="J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2" customFormat="1" ht="11.25">
      <c r="A32" s="26"/>
      <c r="B32" s="36"/>
      <c r="C32" s="44"/>
      <c r="D32" s="68" t="s">
        <v>31</v>
      </c>
      <c r="E32" s="69"/>
      <c r="F32" s="69"/>
      <c r="G32" s="69"/>
      <c r="H32" s="69"/>
      <c r="I32" s="70"/>
      <c r="J32" s="59"/>
      <c r="K32" s="59"/>
      <c r="L32" s="59"/>
      <c r="M32" s="5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1" s="2" customFormat="1" ht="11.25">
      <c r="A33" s="26">
        <f aca="true" t="shared" si="15" ref="A33:C37">A2</f>
        <v>0</v>
      </c>
      <c r="B33" s="26">
        <f t="shared" si="15"/>
        <v>0</v>
      </c>
      <c r="C33" s="44">
        <f t="shared" si="15"/>
        <v>0</v>
      </c>
      <c r="D33" s="11">
        <f aca="true" t="shared" si="16" ref="D33:D40">(D23/3412)*100000</f>
        <v>0</v>
      </c>
      <c r="E33" s="11">
        <f aca="true" t="shared" si="17" ref="E33:E40">E23</f>
        <v>0</v>
      </c>
      <c r="F33" s="11">
        <f aca="true" t="shared" si="18" ref="F33:F40">(F23/140000)*100000</f>
        <v>0</v>
      </c>
      <c r="G33" s="11">
        <f aca="true" t="shared" si="19" ref="G33:G40">(G23/150000)*100000</f>
        <v>0</v>
      </c>
      <c r="H33" s="60">
        <f aca="true" t="shared" si="20" ref="H33:H40">(H23/92000)*100000</f>
        <v>0</v>
      </c>
      <c r="I33" s="6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26">
        <f t="shared" si="15"/>
        <v>0</v>
      </c>
      <c r="B34" s="26">
        <f t="shared" si="15"/>
        <v>0</v>
      </c>
      <c r="C34" s="44">
        <f t="shared" si="15"/>
        <v>0</v>
      </c>
      <c r="D34" s="11">
        <f t="shared" si="16"/>
        <v>0</v>
      </c>
      <c r="E34" s="11">
        <f t="shared" si="17"/>
        <v>0</v>
      </c>
      <c r="F34" s="11">
        <f t="shared" si="18"/>
        <v>0</v>
      </c>
      <c r="G34" s="11">
        <f t="shared" si="19"/>
        <v>0</v>
      </c>
      <c r="H34" s="60">
        <f t="shared" si="20"/>
        <v>0</v>
      </c>
      <c r="I34" s="60"/>
      <c r="J34" s="4"/>
      <c r="K34" s="4"/>
      <c r="L34" s="4"/>
      <c r="M34" s="4"/>
      <c r="N34" s="4"/>
      <c r="O34" s="4"/>
      <c r="P34" s="4"/>
      <c r="Q34" s="4"/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.75">
      <c r="A35" s="26">
        <f t="shared" si="15"/>
        <v>0</v>
      </c>
      <c r="B35" s="26">
        <f t="shared" si="15"/>
        <v>0</v>
      </c>
      <c r="C35" s="44">
        <f t="shared" si="15"/>
        <v>0</v>
      </c>
      <c r="D35" s="11">
        <f t="shared" si="16"/>
        <v>0</v>
      </c>
      <c r="E35" s="11">
        <f t="shared" si="17"/>
        <v>0</v>
      </c>
      <c r="F35" s="11">
        <f t="shared" si="18"/>
        <v>0</v>
      </c>
      <c r="G35" s="11">
        <f t="shared" si="19"/>
        <v>0</v>
      </c>
      <c r="H35" s="60">
        <f t="shared" si="20"/>
        <v>0</v>
      </c>
      <c r="I35" s="60"/>
      <c r="J35" s="4"/>
      <c r="K35" s="4"/>
      <c r="L35" s="4"/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2.75">
      <c r="A36" s="26">
        <f t="shared" si="15"/>
        <v>0</v>
      </c>
      <c r="B36" s="26">
        <f t="shared" si="15"/>
        <v>0</v>
      </c>
      <c r="C36" s="44">
        <f t="shared" si="15"/>
        <v>0</v>
      </c>
      <c r="D36" s="11">
        <f t="shared" si="16"/>
        <v>0</v>
      </c>
      <c r="E36" s="11">
        <f t="shared" si="17"/>
        <v>0</v>
      </c>
      <c r="F36" s="11">
        <f t="shared" si="18"/>
        <v>0</v>
      </c>
      <c r="G36" s="11">
        <f t="shared" si="19"/>
        <v>0</v>
      </c>
      <c r="H36" s="60">
        <f t="shared" si="20"/>
        <v>0</v>
      </c>
      <c r="I36" s="60"/>
      <c r="J36" s="4"/>
      <c r="K36" s="4"/>
      <c r="L36" s="4"/>
      <c r="M36" s="4"/>
      <c r="N36" s="4"/>
      <c r="O36" s="4"/>
      <c r="P36" s="4"/>
      <c r="Q36" s="4"/>
      <c r="R36" s="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2.75">
      <c r="A37" s="26">
        <f t="shared" si="15"/>
        <v>0</v>
      </c>
      <c r="B37" s="26">
        <f t="shared" si="15"/>
        <v>0</v>
      </c>
      <c r="C37" s="44">
        <f t="shared" si="15"/>
        <v>0</v>
      </c>
      <c r="D37" s="11">
        <f t="shared" si="16"/>
        <v>0</v>
      </c>
      <c r="E37" s="11">
        <f t="shared" si="17"/>
        <v>0</v>
      </c>
      <c r="F37" s="11">
        <f t="shared" si="18"/>
        <v>0</v>
      </c>
      <c r="G37" s="11">
        <f t="shared" si="19"/>
        <v>0</v>
      </c>
      <c r="H37" s="60">
        <f t="shared" si="20"/>
        <v>0</v>
      </c>
      <c r="I37" s="60"/>
      <c r="J37" s="4"/>
      <c r="K37" s="4"/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.75">
      <c r="A38" s="26">
        <f>A5</f>
        <v>0</v>
      </c>
      <c r="B38" s="26">
        <f>B5</f>
        <v>0</v>
      </c>
      <c r="C38" s="44">
        <f>C5</f>
        <v>0</v>
      </c>
      <c r="D38" s="11">
        <f t="shared" si="16"/>
        <v>0</v>
      </c>
      <c r="E38" s="11">
        <f t="shared" si="17"/>
        <v>0</v>
      </c>
      <c r="F38" s="11">
        <f t="shared" si="18"/>
        <v>0</v>
      </c>
      <c r="G38" s="11">
        <f t="shared" si="19"/>
        <v>0</v>
      </c>
      <c r="H38" s="60">
        <f t="shared" si="20"/>
        <v>0</v>
      </c>
      <c r="I38" s="60"/>
      <c r="J38" s="4"/>
      <c r="K38" s="4"/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2.75">
      <c r="A39" s="26">
        <f aca="true" t="shared" si="21" ref="A39:C40">A6</f>
        <v>0</v>
      </c>
      <c r="B39" s="26">
        <f t="shared" si="21"/>
        <v>0</v>
      </c>
      <c r="C39" s="44">
        <f t="shared" si="21"/>
        <v>0</v>
      </c>
      <c r="D39" s="11">
        <f t="shared" si="16"/>
        <v>0</v>
      </c>
      <c r="E39" s="11">
        <f t="shared" si="17"/>
        <v>0</v>
      </c>
      <c r="F39" s="11">
        <f t="shared" si="18"/>
        <v>0</v>
      </c>
      <c r="G39" s="11">
        <f t="shared" si="19"/>
        <v>0</v>
      </c>
      <c r="H39" s="60">
        <f t="shared" si="20"/>
        <v>0</v>
      </c>
      <c r="I39" s="60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2.75">
      <c r="A40" s="26">
        <f t="shared" si="21"/>
        <v>0</v>
      </c>
      <c r="B40" s="26">
        <f t="shared" si="21"/>
        <v>0</v>
      </c>
      <c r="C40" s="44">
        <f t="shared" si="21"/>
        <v>0</v>
      </c>
      <c r="D40" s="11">
        <f t="shared" si="16"/>
        <v>0</v>
      </c>
      <c r="E40" s="11">
        <f t="shared" si="17"/>
        <v>0</v>
      </c>
      <c r="F40" s="11">
        <f t="shared" si="18"/>
        <v>0</v>
      </c>
      <c r="G40" s="11">
        <f t="shared" si="19"/>
        <v>0</v>
      </c>
      <c r="H40" s="60">
        <f t="shared" si="20"/>
        <v>0</v>
      </c>
      <c r="I40" s="60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5" ht="12.75"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2.75">
      <c r="B42" s="3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2.75"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2.75">
      <c r="B44" s="3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2.75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2.75">
      <c r="B46" s="3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2.75">
      <c r="B47" s="3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2.75">
      <c r="B48" s="3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2.75"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2.75">
      <c r="B50" s="3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2.75"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2.75">
      <c r="B52" s="3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2.75">
      <c r="B53" s="3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2.7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2.75"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2.75">
      <c r="B56" s="3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2.75"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2.75">
      <c r="B58" s="3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2.7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2.75">
      <c r="B60" s="3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2.75"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2.75">
      <c r="B62" s="3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2.75">
      <c r="B63" s="3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2.75">
      <c r="B64" s="3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2.75"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2.75">
      <c r="B66" s="3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2.75"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2.75"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2.75"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2.75"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2.75"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2.75"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2.75"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2.75"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2.75"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2.75"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2.75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2.75"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2.75"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2.75"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2.75"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2.75"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2.75"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2.75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2.75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2.75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2.75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2.75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2.75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2.75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2.75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2.75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2.75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2.75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2.75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2.75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2.75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2.75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2.75"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:45" ht="12.75">
      <c r="B100" s="3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ht="12.75">
      <c r="B101" s="3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:45" ht="12.75"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:45" ht="12.75">
      <c r="B103" s="3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:45" ht="12.75">
      <c r="B104" s="3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ht="12.7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ht="12.75">
      <c r="B106" s="3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ht="12.75">
      <c r="B107" s="3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ht="12.75">
      <c r="B108" s="3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ht="12.75">
      <c r="B109" s="3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ht="12.75"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ht="12.75"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ht="12.75"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ht="12.75"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2.75">
      <c r="B114" s="3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ht="12.75"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2.75"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2.75"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2.75"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2.75"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2.75">
      <c r="B120" s="3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2.75">
      <c r="B121" s="3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ht="12.75">
      <c r="B122" s="3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12.75">
      <c r="B123" s="3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ht="12.75">
      <c r="B124" s="3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ht="12.75">
      <c r="B125" s="3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ht="12.75">
      <c r="B126" s="3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2.75">
      <c r="B127" s="3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</sheetData>
  <mergeCells count="20">
    <mergeCell ref="D11:H11"/>
    <mergeCell ref="I11:L11"/>
    <mergeCell ref="H30:I30"/>
    <mergeCell ref="H25:I25"/>
    <mergeCell ref="H26:I26"/>
    <mergeCell ref="H27:I27"/>
    <mergeCell ref="H28:I28"/>
    <mergeCell ref="H29:I29"/>
    <mergeCell ref="H22:I22"/>
    <mergeCell ref="H23:I23"/>
    <mergeCell ref="H24:I24"/>
    <mergeCell ref="H33:I33"/>
    <mergeCell ref="H34:I34"/>
    <mergeCell ref="D32:I32"/>
    <mergeCell ref="H35:I35"/>
    <mergeCell ref="H40:I40"/>
    <mergeCell ref="H36:I36"/>
    <mergeCell ref="H37:I37"/>
    <mergeCell ref="H38:I38"/>
    <mergeCell ref="H39:I39"/>
  </mergeCells>
  <printOptions gridLines="1"/>
  <pageMargins left="0.5" right="0.25" top="1" bottom="1" header="0.5" footer="0.5"/>
  <pageSetup fitToHeight="1" fitToWidth="1" horizontalDpi="600" verticalDpi="600" orientation="landscape" paperSize="17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DOA SEO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lhoey</dc:creator>
  <cp:keywords/>
  <dc:description/>
  <cp:lastModifiedBy>NC USI</cp:lastModifiedBy>
  <cp:lastPrinted>2006-03-17T11:58:26Z</cp:lastPrinted>
  <dcterms:created xsi:type="dcterms:W3CDTF">2005-07-14T10:53:30Z</dcterms:created>
  <dcterms:modified xsi:type="dcterms:W3CDTF">2009-06-05T18:23:59Z</dcterms:modified>
  <cp:category/>
  <cp:version/>
  <cp:contentType/>
  <cp:contentStatus/>
</cp:coreProperties>
</file>